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chelseagreene/Desktop/Academic/PhD/ResearchAssistanship/Projects/RestartPartners/TestData/"/>
    </mc:Choice>
  </mc:AlternateContent>
  <xr:revisionPtr revIDLastSave="0" documentId="13_ncr:1_{6F96C47F-6A41-414F-AEA0-A92306BF4B0B}" xr6:coauthVersionLast="36" xr6:coauthVersionMax="36" xr10:uidLastSave="{00000000-0000-0000-0000-000000000000}"/>
  <bookViews>
    <workbookView xWindow="4160" yWindow="460" windowWidth="23500" windowHeight="14520" xr2:uid="{9EF78C1E-8A4F-7F40-B1A7-BA61ED75D552}"/>
  </bookViews>
  <sheets>
    <sheet name="original data" sheetId="1" r:id="rId1"/>
    <sheet name="delayTimes" sheetId="4" r:id="rId2"/>
    <sheet name="costPerUnit" sheetId="5" r:id="rId3"/>
    <sheet name="Capacity" sheetId="7" r:id="rId4"/>
  </sheets>
  <definedNames>
    <definedName name="_xlnm._FilterDatabase" localSheetId="0" hidden="1">'original data'!$A$1:$BM$277</definedName>
  </definedNames>
  <calcPr calcId="181029"/>
  <pivotCaches>
    <pivotCache cacheId="100" r:id="rId5"/>
    <pivotCache cacheId="11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30" i="1" l="1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5" i="7"/>
  <c r="BL2" i="1"/>
  <c r="BL3" i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156" i="1"/>
  <c r="BL157" i="1"/>
  <c r="BL158" i="1"/>
  <c r="BL159" i="1"/>
  <c r="BL160" i="1"/>
  <c r="BL161" i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L174" i="1"/>
  <c r="BL175" i="1"/>
  <c r="BL176" i="1"/>
  <c r="BL177" i="1"/>
  <c r="BL178" i="1"/>
  <c r="BL179" i="1"/>
  <c r="BL180" i="1"/>
  <c r="BL181" i="1"/>
  <c r="BL182" i="1"/>
  <c r="BL183" i="1"/>
  <c r="BL184" i="1"/>
  <c r="BL185" i="1"/>
  <c r="BL186" i="1"/>
  <c r="BL187" i="1"/>
  <c r="BL188" i="1"/>
  <c r="BL189" i="1"/>
  <c r="BL190" i="1"/>
  <c r="BL191" i="1"/>
  <c r="BL192" i="1"/>
  <c r="BL193" i="1"/>
  <c r="BL194" i="1"/>
  <c r="BL195" i="1"/>
  <c r="BL196" i="1"/>
  <c r="BL197" i="1"/>
  <c r="BL198" i="1"/>
  <c r="BL199" i="1"/>
  <c r="BL200" i="1"/>
  <c r="BL201" i="1"/>
  <c r="BL202" i="1"/>
  <c r="BL203" i="1"/>
  <c r="BL204" i="1"/>
  <c r="BL205" i="1"/>
  <c r="BL206" i="1"/>
  <c r="BL207" i="1"/>
  <c r="BL208" i="1"/>
  <c r="BL209" i="1"/>
  <c r="BL210" i="1"/>
  <c r="BL211" i="1"/>
  <c r="BL212" i="1"/>
  <c r="BL213" i="1"/>
  <c r="BL214" i="1"/>
  <c r="BL215" i="1"/>
  <c r="BL216" i="1"/>
  <c r="BL217" i="1"/>
  <c r="BL218" i="1"/>
  <c r="BL219" i="1"/>
  <c r="BL220" i="1"/>
  <c r="BL221" i="1"/>
  <c r="BL222" i="1"/>
  <c r="BL223" i="1"/>
  <c r="BL224" i="1"/>
  <c r="BL225" i="1"/>
  <c r="BL226" i="1"/>
  <c r="BL227" i="1"/>
  <c r="BL228" i="1"/>
  <c r="BL229" i="1"/>
  <c r="BL230" i="1"/>
  <c r="BL231" i="1"/>
  <c r="BL232" i="1"/>
  <c r="BL233" i="1"/>
  <c r="BL234" i="1"/>
  <c r="BL235" i="1"/>
  <c r="BL236" i="1"/>
  <c r="BL237" i="1"/>
  <c r="BL238" i="1"/>
  <c r="BL239" i="1"/>
  <c r="BL240" i="1"/>
  <c r="BL241" i="1"/>
  <c r="BL242" i="1"/>
  <c r="BL243" i="1"/>
  <c r="BL244" i="1"/>
  <c r="BL245" i="1"/>
  <c r="BL246" i="1"/>
  <c r="BL247" i="1"/>
  <c r="BL248" i="1"/>
  <c r="BL249" i="1"/>
  <c r="BL250" i="1"/>
  <c r="BL251" i="1"/>
  <c r="BL252" i="1"/>
  <c r="BL253" i="1"/>
  <c r="BL254" i="1"/>
  <c r="BL255" i="1"/>
  <c r="BL256" i="1"/>
  <c r="BL257" i="1"/>
  <c r="BL258" i="1"/>
  <c r="BL259" i="1"/>
  <c r="BL260" i="1"/>
  <c r="BL261" i="1"/>
  <c r="BL262" i="1"/>
  <c r="BL263" i="1"/>
  <c r="BL264" i="1"/>
  <c r="BL265" i="1"/>
  <c r="BL266" i="1"/>
  <c r="BL267" i="1"/>
  <c r="BL268" i="1"/>
  <c r="BL269" i="1"/>
  <c r="BL270" i="1"/>
  <c r="BL271" i="1"/>
  <c r="BL272" i="1"/>
  <c r="BL273" i="1"/>
  <c r="BL274" i="1"/>
  <c r="BL275" i="1"/>
  <c r="BL276" i="1"/>
  <c r="BL277" i="1"/>
  <c r="U3" i="1"/>
  <c r="V3" i="1" s="1"/>
  <c r="U4" i="1"/>
  <c r="V4" i="1" s="1"/>
  <c r="U5" i="1"/>
  <c r="V5" i="1" s="1"/>
  <c r="U6" i="1"/>
  <c r="V6" i="1" s="1"/>
  <c r="U7" i="1"/>
  <c r="V7" i="1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48" i="1"/>
  <c r="V48" i="1" s="1"/>
  <c r="U49" i="1"/>
  <c r="V49" i="1" s="1"/>
  <c r="U50" i="1"/>
  <c r="V50" i="1" s="1"/>
  <c r="U51" i="1"/>
  <c r="V51" i="1" s="1"/>
  <c r="U52" i="1"/>
  <c r="V52" i="1" s="1"/>
  <c r="U53" i="1"/>
  <c r="V53" i="1" s="1"/>
  <c r="U54" i="1"/>
  <c r="V54" i="1" s="1"/>
  <c r="U55" i="1"/>
  <c r="V55" i="1" s="1"/>
  <c r="U56" i="1"/>
  <c r="V56" i="1" s="1"/>
  <c r="U57" i="1"/>
  <c r="V57" i="1" s="1"/>
  <c r="U58" i="1"/>
  <c r="V58" i="1" s="1"/>
  <c r="U59" i="1"/>
  <c r="V59" i="1" s="1"/>
  <c r="U60" i="1"/>
  <c r="V60" i="1" s="1"/>
  <c r="U61" i="1"/>
  <c r="V61" i="1" s="1"/>
  <c r="U62" i="1"/>
  <c r="V62" i="1" s="1"/>
  <c r="U63" i="1"/>
  <c r="V63" i="1" s="1"/>
  <c r="U64" i="1"/>
  <c r="V64" i="1" s="1"/>
  <c r="U65" i="1"/>
  <c r="V65" i="1" s="1"/>
  <c r="U66" i="1"/>
  <c r="V66" i="1" s="1"/>
  <c r="U67" i="1"/>
  <c r="V67" i="1" s="1"/>
  <c r="U68" i="1"/>
  <c r="V68" i="1" s="1"/>
  <c r="U69" i="1"/>
  <c r="V69" i="1" s="1"/>
  <c r="U70" i="1"/>
  <c r="V70" i="1" s="1"/>
  <c r="U71" i="1"/>
  <c r="V71" i="1" s="1"/>
  <c r="U72" i="1"/>
  <c r="V72" i="1" s="1"/>
  <c r="U73" i="1"/>
  <c r="V73" i="1" s="1"/>
  <c r="U74" i="1"/>
  <c r="V74" i="1" s="1"/>
  <c r="U75" i="1"/>
  <c r="V75" i="1" s="1"/>
  <c r="U76" i="1"/>
  <c r="V76" i="1" s="1"/>
  <c r="U77" i="1"/>
  <c r="V77" i="1" s="1"/>
  <c r="U78" i="1"/>
  <c r="V78" i="1" s="1"/>
  <c r="U79" i="1"/>
  <c r="V79" i="1" s="1"/>
  <c r="U80" i="1"/>
  <c r="V80" i="1" s="1"/>
  <c r="U81" i="1"/>
  <c r="V81" i="1" s="1"/>
  <c r="U82" i="1"/>
  <c r="V82" i="1" s="1"/>
  <c r="U83" i="1"/>
  <c r="V83" i="1" s="1"/>
  <c r="U84" i="1"/>
  <c r="V84" i="1" s="1"/>
  <c r="U85" i="1"/>
  <c r="V85" i="1" s="1"/>
  <c r="U86" i="1"/>
  <c r="V86" i="1" s="1"/>
  <c r="U87" i="1"/>
  <c r="V87" i="1" s="1"/>
  <c r="U88" i="1"/>
  <c r="V88" i="1" s="1"/>
  <c r="U89" i="1"/>
  <c r="V89" i="1" s="1"/>
  <c r="U90" i="1"/>
  <c r="V90" i="1" s="1"/>
  <c r="U91" i="1"/>
  <c r="V91" i="1" s="1"/>
  <c r="U92" i="1"/>
  <c r="V92" i="1" s="1"/>
  <c r="U93" i="1"/>
  <c r="V93" i="1" s="1"/>
  <c r="U94" i="1"/>
  <c r="V94" i="1" s="1"/>
  <c r="U95" i="1"/>
  <c r="V95" i="1" s="1"/>
  <c r="U96" i="1"/>
  <c r="V96" i="1" s="1"/>
  <c r="U97" i="1"/>
  <c r="V97" i="1" s="1"/>
  <c r="U98" i="1"/>
  <c r="V98" i="1" s="1"/>
  <c r="U99" i="1"/>
  <c r="V99" i="1" s="1"/>
  <c r="U100" i="1"/>
  <c r="V100" i="1" s="1"/>
  <c r="U101" i="1"/>
  <c r="V101" i="1" s="1"/>
  <c r="U102" i="1"/>
  <c r="V102" i="1" s="1"/>
  <c r="U103" i="1"/>
  <c r="V103" i="1" s="1"/>
  <c r="U104" i="1"/>
  <c r="V104" i="1" s="1"/>
  <c r="U105" i="1"/>
  <c r="V105" i="1" s="1"/>
  <c r="U106" i="1"/>
  <c r="V106" i="1" s="1"/>
  <c r="U107" i="1"/>
  <c r="V107" i="1" s="1"/>
  <c r="U108" i="1"/>
  <c r="V108" i="1" s="1"/>
  <c r="U109" i="1"/>
  <c r="V109" i="1" s="1"/>
  <c r="U110" i="1"/>
  <c r="V110" i="1" s="1"/>
  <c r="U111" i="1"/>
  <c r="V111" i="1" s="1"/>
  <c r="U112" i="1"/>
  <c r="V112" i="1" s="1"/>
  <c r="U113" i="1"/>
  <c r="V113" i="1" s="1"/>
  <c r="U114" i="1"/>
  <c r="V114" i="1" s="1"/>
  <c r="U115" i="1"/>
  <c r="V115" i="1" s="1"/>
  <c r="U116" i="1"/>
  <c r="V116" i="1" s="1"/>
  <c r="U117" i="1"/>
  <c r="V117" i="1" s="1"/>
  <c r="U118" i="1"/>
  <c r="V118" i="1" s="1"/>
  <c r="U119" i="1"/>
  <c r="V119" i="1" s="1"/>
  <c r="U120" i="1"/>
  <c r="V120" i="1" s="1"/>
  <c r="U121" i="1"/>
  <c r="V121" i="1" s="1"/>
  <c r="U122" i="1"/>
  <c r="V122" i="1" s="1"/>
  <c r="U123" i="1"/>
  <c r="V123" i="1" s="1"/>
  <c r="U124" i="1"/>
  <c r="V124" i="1" s="1"/>
  <c r="U125" i="1"/>
  <c r="V125" i="1" s="1"/>
  <c r="U126" i="1"/>
  <c r="V126" i="1" s="1"/>
  <c r="U127" i="1"/>
  <c r="V127" i="1" s="1"/>
  <c r="U128" i="1"/>
  <c r="V128" i="1" s="1"/>
  <c r="U129" i="1"/>
  <c r="V129" i="1" s="1"/>
  <c r="U130" i="1"/>
  <c r="V130" i="1" s="1"/>
  <c r="U131" i="1"/>
  <c r="V131" i="1" s="1"/>
  <c r="U132" i="1"/>
  <c r="V132" i="1" s="1"/>
  <c r="U133" i="1"/>
  <c r="V133" i="1" s="1"/>
  <c r="U134" i="1"/>
  <c r="V134" i="1" s="1"/>
  <c r="U135" i="1"/>
  <c r="V135" i="1" s="1"/>
  <c r="U136" i="1"/>
  <c r="V136" i="1" s="1"/>
  <c r="U137" i="1"/>
  <c r="V137" i="1" s="1"/>
  <c r="U138" i="1"/>
  <c r="V138" i="1" s="1"/>
  <c r="U139" i="1"/>
  <c r="V139" i="1" s="1"/>
  <c r="U140" i="1"/>
  <c r="V140" i="1" s="1"/>
  <c r="U141" i="1"/>
  <c r="V141" i="1" s="1"/>
  <c r="U142" i="1"/>
  <c r="V142" i="1" s="1"/>
  <c r="U143" i="1"/>
  <c r="V143" i="1" s="1"/>
  <c r="U144" i="1"/>
  <c r="V144" i="1" s="1"/>
  <c r="U145" i="1"/>
  <c r="V145" i="1" s="1"/>
  <c r="U146" i="1"/>
  <c r="V146" i="1" s="1"/>
  <c r="U147" i="1"/>
  <c r="V147" i="1" s="1"/>
  <c r="U148" i="1"/>
  <c r="V148" i="1" s="1"/>
  <c r="U149" i="1"/>
  <c r="V149" i="1" s="1"/>
  <c r="U150" i="1"/>
  <c r="V150" i="1" s="1"/>
  <c r="U151" i="1"/>
  <c r="V151" i="1" s="1"/>
  <c r="U152" i="1"/>
  <c r="V152" i="1" s="1"/>
  <c r="U153" i="1"/>
  <c r="V153" i="1" s="1"/>
  <c r="U154" i="1"/>
  <c r="V154" i="1" s="1"/>
  <c r="U155" i="1"/>
  <c r="V155" i="1" s="1"/>
  <c r="U156" i="1"/>
  <c r="V156" i="1" s="1"/>
  <c r="U157" i="1"/>
  <c r="V157" i="1" s="1"/>
  <c r="U158" i="1"/>
  <c r="V158" i="1" s="1"/>
  <c r="U159" i="1"/>
  <c r="V159" i="1" s="1"/>
  <c r="U160" i="1"/>
  <c r="V160" i="1" s="1"/>
  <c r="U161" i="1"/>
  <c r="V161" i="1" s="1"/>
  <c r="U162" i="1"/>
  <c r="V162" i="1" s="1"/>
  <c r="U163" i="1"/>
  <c r="V163" i="1" s="1"/>
  <c r="U164" i="1"/>
  <c r="V164" i="1" s="1"/>
  <c r="U165" i="1"/>
  <c r="V165" i="1" s="1"/>
  <c r="U166" i="1"/>
  <c r="V166" i="1" s="1"/>
  <c r="U167" i="1"/>
  <c r="V167" i="1" s="1"/>
  <c r="U168" i="1"/>
  <c r="V168" i="1" s="1"/>
  <c r="U169" i="1"/>
  <c r="V169" i="1" s="1"/>
  <c r="U170" i="1"/>
  <c r="V170" i="1" s="1"/>
  <c r="U171" i="1"/>
  <c r="V171" i="1" s="1"/>
  <c r="U172" i="1"/>
  <c r="V172" i="1" s="1"/>
  <c r="U173" i="1"/>
  <c r="V173" i="1" s="1"/>
  <c r="U174" i="1"/>
  <c r="V174" i="1" s="1"/>
  <c r="U175" i="1"/>
  <c r="V175" i="1" s="1"/>
  <c r="U176" i="1"/>
  <c r="V176" i="1" s="1"/>
  <c r="U177" i="1"/>
  <c r="V177" i="1" s="1"/>
  <c r="U178" i="1"/>
  <c r="V178" i="1" s="1"/>
  <c r="U179" i="1"/>
  <c r="V179" i="1" s="1"/>
  <c r="U180" i="1"/>
  <c r="V180" i="1" s="1"/>
  <c r="U181" i="1"/>
  <c r="V181" i="1" s="1"/>
  <c r="U182" i="1"/>
  <c r="V182" i="1" s="1"/>
  <c r="U183" i="1"/>
  <c r="V183" i="1" s="1"/>
  <c r="U184" i="1"/>
  <c r="V184" i="1" s="1"/>
  <c r="U185" i="1"/>
  <c r="V185" i="1" s="1"/>
  <c r="U186" i="1"/>
  <c r="V186" i="1" s="1"/>
  <c r="U187" i="1"/>
  <c r="V187" i="1" s="1"/>
  <c r="U188" i="1"/>
  <c r="V188" i="1" s="1"/>
  <c r="U189" i="1"/>
  <c r="V189" i="1" s="1"/>
  <c r="U190" i="1"/>
  <c r="V190" i="1" s="1"/>
  <c r="U191" i="1"/>
  <c r="V191" i="1" s="1"/>
  <c r="U192" i="1"/>
  <c r="V192" i="1" s="1"/>
  <c r="U193" i="1"/>
  <c r="V193" i="1" s="1"/>
  <c r="U194" i="1"/>
  <c r="V194" i="1" s="1"/>
  <c r="U195" i="1"/>
  <c r="V195" i="1" s="1"/>
  <c r="U196" i="1"/>
  <c r="V196" i="1" s="1"/>
  <c r="U197" i="1"/>
  <c r="V197" i="1" s="1"/>
  <c r="U198" i="1"/>
  <c r="V198" i="1" s="1"/>
  <c r="U199" i="1"/>
  <c r="V199" i="1" s="1"/>
  <c r="U200" i="1"/>
  <c r="V200" i="1" s="1"/>
  <c r="U201" i="1"/>
  <c r="V201" i="1" s="1"/>
  <c r="U202" i="1"/>
  <c r="V202" i="1" s="1"/>
  <c r="U203" i="1"/>
  <c r="V203" i="1" s="1"/>
  <c r="U204" i="1"/>
  <c r="V204" i="1" s="1"/>
  <c r="U205" i="1"/>
  <c r="V205" i="1" s="1"/>
  <c r="U206" i="1"/>
  <c r="V206" i="1" s="1"/>
  <c r="U207" i="1"/>
  <c r="V207" i="1" s="1"/>
  <c r="U208" i="1"/>
  <c r="V208" i="1" s="1"/>
  <c r="U209" i="1"/>
  <c r="V209" i="1" s="1"/>
  <c r="U210" i="1"/>
  <c r="V210" i="1" s="1"/>
  <c r="U211" i="1"/>
  <c r="V211" i="1" s="1"/>
  <c r="U212" i="1"/>
  <c r="V212" i="1" s="1"/>
  <c r="U213" i="1"/>
  <c r="V213" i="1" s="1"/>
  <c r="U214" i="1"/>
  <c r="V214" i="1" s="1"/>
  <c r="U215" i="1"/>
  <c r="V215" i="1" s="1"/>
  <c r="U216" i="1"/>
  <c r="V216" i="1" s="1"/>
  <c r="U217" i="1"/>
  <c r="V217" i="1" s="1"/>
  <c r="U218" i="1"/>
  <c r="V218" i="1" s="1"/>
  <c r="U219" i="1"/>
  <c r="V219" i="1" s="1"/>
  <c r="U220" i="1"/>
  <c r="V220" i="1" s="1"/>
  <c r="U221" i="1"/>
  <c r="V221" i="1" s="1"/>
  <c r="U222" i="1"/>
  <c r="V222" i="1" s="1"/>
  <c r="U223" i="1"/>
  <c r="V223" i="1" s="1"/>
  <c r="U224" i="1"/>
  <c r="V224" i="1" s="1"/>
  <c r="U225" i="1"/>
  <c r="V225" i="1" s="1"/>
  <c r="U226" i="1"/>
  <c r="V226" i="1" s="1"/>
  <c r="U227" i="1"/>
  <c r="V227" i="1" s="1"/>
  <c r="U228" i="1"/>
  <c r="V228" i="1" s="1"/>
  <c r="U229" i="1"/>
  <c r="V229" i="1" s="1"/>
  <c r="U230" i="1"/>
  <c r="V230" i="1" s="1"/>
  <c r="U231" i="1"/>
  <c r="V231" i="1" s="1"/>
  <c r="U232" i="1"/>
  <c r="V232" i="1" s="1"/>
  <c r="U233" i="1"/>
  <c r="V233" i="1" s="1"/>
  <c r="U234" i="1"/>
  <c r="V234" i="1" s="1"/>
  <c r="U235" i="1"/>
  <c r="V235" i="1" s="1"/>
  <c r="U236" i="1"/>
  <c r="V236" i="1" s="1"/>
  <c r="U237" i="1"/>
  <c r="V237" i="1" s="1"/>
  <c r="U238" i="1"/>
  <c r="V238" i="1" s="1"/>
  <c r="U239" i="1"/>
  <c r="V239" i="1" s="1"/>
  <c r="U240" i="1"/>
  <c r="V240" i="1" s="1"/>
  <c r="U241" i="1"/>
  <c r="V241" i="1" s="1"/>
  <c r="U242" i="1"/>
  <c r="V242" i="1" s="1"/>
  <c r="U243" i="1"/>
  <c r="V243" i="1" s="1"/>
  <c r="U244" i="1"/>
  <c r="V244" i="1" s="1"/>
  <c r="U245" i="1"/>
  <c r="V245" i="1" s="1"/>
  <c r="U246" i="1"/>
  <c r="V246" i="1" s="1"/>
  <c r="U247" i="1"/>
  <c r="V247" i="1" s="1"/>
  <c r="U248" i="1"/>
  <c r="V248" i="1" s="1"/>
  <c r="U249" i="1"/>
  <c r="V249" i="1" s="1"/>
  <c r="U250" i="1"/>
  <c r="V250" i="1" s="1"/>
  <c r="U251" i="1"/>
  <c r="V251" i="1" s="1"/>
  <c r="U252" i="1"/>
  <c r="V252" i="1" s="1"/>
  <c r="U253" i="1"/>
  <c r="V253" i="1" s="1"/>
  <c r="U254" i="1"/>
  <c r="V254" i="1" s="1"/>
  <c r="U255" i="1"/>
  <c r="V255" i="1" s="1"/>
  <c r="U256" i="1"/>
  <c r="V256" i="1" s="1"/>
  <c r="U257" i="1"/>
  <c r="V257" i="1" s="1"/>
  <c r="U258" i="1"/>
  <c r="V258" i="1" s="1"/>
  <c r="U259" i="1"/>
  <c r="V259" i="1" s="1"/>
  <c r="U260" i="1"/>
  <c r="V260" i="1" s="1"/>
  <c r="U261" i="1"/>
  <c r="V261" i="1" s="1"/>
  <c r="U262" i="1"/>
  <c r="V262" i="1" s="1"/>
  <c r="U263" i="1"/>
  <c r="V263" i="1" s="1"/>
  <c r="U264" i="1"/>
  <c r="V264" i="1" s="1"/>
  <c r="U265" i="1"/>
  <c r="V265" i="1" s="1"/>
  <c r="U266" i="1"/>
  <c r="V266" i="1" s="1"/>
  <c r="U267" i="1"/>
  <c r="V267" i="1" s="1"/>
  <c r="U268" i="1"/>
  <c r="V268" i="1" s="1"/>
  <c r="U269" i="1"/>
  <c r="V269" i="1" s="1"/>
  <c r="U270" i="1"/>
  <c r="V270" i="1" s="1"/>
  <c r="U271" i="1"/>
  <c r="V271" i="1" s="1"/>
  <c r="U272" i="1"/>
  <c r="V272" i="1" s="1"/>
  <c r="U273" i="1"/>
  <c r="V273" i="1" s="1"/>
  <c r="U274" i="1"/>
  <c r="V274" i="1" s="1"/>
  <c r="U275" i="1"/>
  <c r="V275" i="1" s="1"/>
  <c r="U276" i="1"/>
  <c r="V276" i="1" s="1"/>
  <c r="U277" i="1"/>
  <c r="V277" i="1" s="1"/>
  <c r="U2" i="1"/>
  <c r="V2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" i="1"/>
  <c r="BM3" i="1"/>
  <c r="BM4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" i="1"/>
  <c r="E218" i="1" l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17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35" i="1"/>
  <c r="E41" i="1"/>
  <c r="E42" i="1"/>
  <c r="E43" i="1"/>
  <c r="E44" i="1"/>
  <c r="E45" i="1"/>
  <c r="E40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6" i="1"/>
</calcChain>
</file>

<file path=xl/sharedStrings.xml><?xml version="1.0" encoding="utf-8"?>
<sst xmlns="http://schemas.openxmlformats.org/spreadsheetml/2006/main" count="6522" uniqueCount="1411">
  <si>
    <t>Date</t>
  </si>
  <si>
    <t>Supplier</t>
  </si>
  <si>
    <t>Category</t>
  </si>
  <si>
    <t xml:space="preserve">Description </t>
  </si>
  <si>
    <t>Part Number</t>
  </si>
  <si>
    <t>Oz. per Item</t>
  </si>
  <si>
    <t>Total Oz. per Order</t>
  </si>
  <si>
    <t>Primary Qty</t>
  </si>
  <si>
    <t>Primary Unit</t>
  </si>
  <si>
    <t>Secondary Qty</t>
  </si>
  <si>
    <t>Secondary Unit</t>
  </si>
  <si>
    <t>Tirtiary Qty</t>
  </si>
  <si>
    <t>Tirtiary Unit</t>
  </si>
  <si>
    <t>Total Primary Qty/Order</t>
  </si>
  <si>
    <t>Total Secondary</t>
  </si>
  <si>
    <t xml:space="preserve">Price </t>
  </si>
  <si>
    <t>Extended Price</t>
  </si>
  <si>
    <t>Estimated Delivery Date</t>
  </si>
  <si>
    <t>Delivery Notes</t>
  </si>
  <si>
    <t>Ordering Dept</t>
  </si>
  <si>
    <t>Order No. (or PO No. if no blanket contract available)</t>
  </si>
  <si>
    <t>Order Notes</t>
  </si>
  <si>
    <t>Order Completely Received?</t>
  </si>
  <si>
    <t>Delivery 1 Qty Received</t>
  </si>
  <si>
    <t>Delivery 1 Inv No.</t>
  </si>
  <si>
    <t>Inv 1 Sent to FAS AP</t>
  </si>
  <si>
    <t>Delivery 2 Qty Received</t>
  </si>
  <si>
    <t>Delivery 2 Inv No.</t>
  </si>
  <si>
    <t>Inv 2 Sent to FAS AP</t>
  </si>
  <si>
    <t>Delivery 3 Qty Received</t>
  </si>
  <si>
    <t>Delivery 3 Inv No.</t>
  </si>
  <si>
    <t>Inv 3 Sent to FAS AP</t>
  </si>
  <si>
    <t>Outstanding Qty</t>
  </si>
  <si>
    <t>Dashboard Category</t>
  </si>
  <si>
    <t>Dashboard Unit</t>
  </si>
  <si>
    <t>Dashboard Outstanding</t>
  </si>
  <si>
    <t>Dashboard Delivery Date</t>
  </si>
  <si>
    <t>Invoice Notes</t>
  </si>
  <si>
    <t>Short Issue?</t>
  </si>
  <si>
    <t>Short Issue Resolved?</t>
  </si>
  <si>
    <t>Short Issue Resolution</t>
  </si>
  <si>
    <t>RefLine</t>
  </si>
  <si>
    <t>Invoice Filename(s)</t>
  </si>
  <si>
    <t>WMBE</t>
  </si>
  <si>
    <t>Goods Total</t>
  </si>
  <si>
    <t>Tax</t>
  </si>
  <si>
    <t>Freight</t>
  </si>
  <si>
    <t>Duty</t>
  </si>
  <si>
    <t>Total (incl tax, frt, duty)</t>
  </si>
  <si>
    <t>Qty</t>
  </si>
  <si>
    <t>Unit of Measure</t>
  </si>
  <si>
    <t>Price/Unit</t>
  </si>
  <si>
    <t>SKU</t>
  </si>
  <si>
    <t>SKU Unit of Meas</t>
  </si>
  <si>
    <t>SKU Multiplier</t>
  </si>
  <si>
    <t>Warehouse Unit Price</t>
  </si>
  <si>
    <t>Pricing Notes</t>
  </si>
  <si>
    <t>FEMA Category</t>
  </si>
  <si>
    <t>Pricing Month</t>
  </si>
  <si>
    <t>Brake &amp; Clutch</t>
  </si>
  <si>
    <t>Gloves - M</t>
  </si>
  <si>
    <t xml:space="preserve">Raven - Black - 6 mil - Medium </t>
  </si>
  <si>
    <t>SAS66517</t>
  </si>
  <si>
    <t>N/A</t>
  </si>
  <si>
    <t>Pairs</t>
  </si>
  <si>
    <t>Box</t>
  </si>
  <si>
    <t>Order</t>
  </si>
  <si>
    <t>Ship to FAS Warehouse. Attn: Mike Wong</t>
  </si>
  <si>
    <t>FAS</t>
  </si>
  <si>
    <t>Yes</t>
  </si>
  <si>
    <t>REF-002</t>
  </si>
  <si>
    <t>BrakeClutch_636052.pdf</t>
  </si>
  <si>
    <t>N</t>
  </si>
  <si>
    <t>Pair</t>
  </si>
  <si>
    <t>COVID-141</t>
  </si>
  <si>
    <t>PPE</t>
  </si>
  <si>
    <t>2020-03</t>
  </si>
  <si>
    <t>Gloves - L</t>
  </si>
  <si>
    <t>Raven - Black - 6 mil - Large</t>
  </si>
  <si>
    <t>SAS66518</t>
  </si>
  <si>
    <t>REF-003</t>
  </si>
  <si>
    <t>COVID-142</t>
  </si>
  <si>
    <t>Gloves - XL</t>
  </si>
  <si>
    <t>Raven - Black - 6 mil - X-Large</t>
  </si>
  <si>
    <t>SAS66519</t>
  </si>
  <si>
    <t>REF-004</t>
  </si>
  <si>
    <t>COVID-143</t>
  </si>
  <si>
    <t>Tacoma Screw</t>
  </si>
  <si>
    <t>Black Diamond - Large - 6 mil - 100 per box - 10 boxes per case - 30 cases</t>
  </si>
  <si>
    <t>566-342</t>
  </si>
  <si>
    <t>Case</t>
  </si>
  <si>
    <t>Will call at Tacoma location by FFD</t>
  </si>
  <si>
    <t>S616031</t>
  </si>
  <si>
    <t>REF-005</t>
  </si>
  <si>
    <t>Tacoma_Screw_12849582.pdf</t>
  </si>
  <si>
    <t>Western Safety</t>
  </si>
  <si>
    <t>Biodegradable - black - 4mil - large</t>
  </si>
  <si>
    <t>6112PF-L</t>
  </si>
  <si>
    <t>188920-0</t>
  </si>
  <si>
    <t>188920-1</t>
  </si>
  <si>
    <t>REF-006</t>
  </si>
  <si>
    <t>Western_188920-1.pdf</t>
  </si>
  <si>
    <t>Y</t>
  </si>
  <si>
    <t>REF-007</t>
  </si>
  <si>
    <t>Biodegradable - black - 4mil - medium</t>
  </si>
  <si>
    <t>6112PF-M</t>
  </si>
  <si>
    <t>REF-008</t>
  </si>
  <si>
    <t>REF-009</t>
  </si>
  <si>
    <t>Gloves - S</t>
  </si>
  <si>
    <t>Biodegradable - black - 4mil - small</t>
  </si>
  <si>
    <t>6112PF-S</t>
  </si>
  <si>
    <t>REF-010</t>
  </si>
  <si>
    <t>COVID-140</t>
  </si>
  <si>
    <t>REF-011</t>
  </si>
  <si>
    <t>Biodegradable - black - 4mil - x-large</t>
  </si>
  <si>
    <t>6112PF-XL</t>
  </si>
  <si>
    <t>REF-012</t>
  </si>
  <si>
    <t>REF-013</t>
  </si>
  <si>
    <t>Biodegradable - green - 4mil - x-large</t>
  </si>
  <si>
    <t>6110PF-XL</t>
  </si>
  <si>
    <t>REF-014</t>
  </si>
  <si>
    <t>Black Nitrile - Medium - 4.25mil</t>
  </si>
  <si>
    <t>N4432-M</t>
  </si>
  <si>
    <t>188906-0</t>
  </si>
  <si>
    <t>188906-1</t>
  </si>
  <si>
    <t>Nitrile Gloves (General Use)</t>
  </si>
  <si>
    <t>Short 10 - packing slip showed 43 shipped; received 33.</t>
  </si>
  <si>
    <t>REF-015</t>
  </si>
  <si>
    <t>Western_188906-1.pdf</t>
  </si>
  <si>
    <t>Black Nitrile - X-Large - 4.25mil</t>
  </si>
  <si>
    <t>N4434-XL</t>
  </si>
  <si>
    <t>REF-016</t>
  </si>
  <si>
    <t>Blue Nitrile - Medium - 5mil</t>
  </si>
  <si>
    <t>N4222-M</t>
  </si>
  <si>
    <t>188889-0</t>
  </si>
  <si>
    <t>188889-1</t>
  </si>
  <si>
    <t>REF-017</t>
  </si>
  <si>
    <t>Western_188889-1.pdf</t>
  </si>
  <si>
    <t>COVID-141-BE</t>
  </si>
  <si>
    <t>Blue Nitrile - Small - 5mil</t>
  </si>
  <si>
    <t>N4221-S</t>
  </si>
  <si>
    <t>REF-018</t>
  </si>
  <si>
    <t>COVID-140-BE</t>
  </si>
  <si>
    <t>Blue Nitrile - X-Large - 5mil</t>
  </si>
  <si>
    <t>N4224-XL</t>
  </si>
  <si>
    <t>REF-019</t>
  </si>
  <si>
    <t>COVID-143-BE</t>
  </si>
  <si>
    <t>Derma-Lite PF Nitrile Gloves 100/box - large - Blue</t>
  </si>
  <si>
    <t>6608-20-L</t>
  </si>
  <si>
    <t>TBD</t>
  </si>
  <si>
    <t>188981-0</t>
  </si>
  <si>
    <t>Cancelled</t>
  </si>
  <si>
    <t>REF-020</t>
  </si>
  <si>
    <t>Derma-Lite PF Nitrile Gloves 100/box - medium - Blue</t>
  </si>
  <si>
    <t>6607-20-M</t>
  </si>
  <si>
    <t>REF-021</t>
  </si>
  <si>
    <t>Derma-Lite PF Nitrile Gloves 100/box - x-large - Blue</t>
  </si>
  <si>
    <t>6609-20-XL</t>
  </si>
  <si>
    <t>REF-022</t>
  </si>
  <si>
    <t>Derma-Lite Small PF Nitrile Gloves 100/box - small - Blue</t>
  </si>
  <si>
    <t>6606-20-S</t>
  </si>
  <si>
    <t>REF-023</t>
  </si>
  <si>
    <t>N-Dex - Large</t>
  </si>
  <si>
    <t>8005PF-L</t>
  </si>
  <si>
    <t>188879-0</t>
  </si>
  <si>
    <t>188879-1</t>
  </si>
  <si>
    <t>REF-024</t>
  </si>
  <si>
    <t>Western_188879-1.pdf</t>
  </si>
  <si>
    <t>7005PFL</t>
  </si>
  <si>
    <t>REF-025</t>
  </si>
  <si>
    <t>N-Dex - Medium - 4 mil</t>
  </si>
  <si>
    <t>7005M</t>
  </si>
  <si>
    <t>REF-026</t>
  </si>
  <si>
    <t>Keeney's</t>
  </si>
  <si>
    <t>Hand Soap</t>
  </si>
  <si>
    <t>16 oz. bottle</t>
  </si>
  <si>
    <t>DIA06044</t>
  </si>
  <si>
    <t>Bottles</t>
  </si>
  <si>
    <t>K0004736</t>
  </si>
  <si>
    <t>KI-00017284</t>
  </si>
  <si>
    <t>REF-027</t>
  </si>
  <si>
    <t>Keeneys_KI-00017284.pdf</t>
  </si>
  <si>
    <t>Bottle</t>
  </si>
  <si>
    <t>COVID-120</t>
  </si>
  <si>
    <t>Cleaning and Disinfecting Supplies</t>
  </si>
  <si>
    <t>Mallory Safety</t>
  </si>
  <si>
    <t>Diamond M  100 pair/box, 10 boxes per case</t>
  </si>
  <si>
    <t>DM-GL31215-MD</t>
  </si>
  <si>
    <t>REF-028</t>
  </si>
  <si>
    <t>Mallory_4805455.pdf</t>
  </si>
  <si>
    <t xml:space="preserve">Diamond M  100 pair/box      </t>
  </si>
  <si>
    <t>DM-GLDNBL5EF-LG</t>
  </si>
  <si>
    <t>REF-029</t>
  </si>
  <si>
    <t>Mallory_4811271.pdf</t>
  </si>
  <si>
    <t>DM-GLDNBL5EF-XL</t>
  </si>
  <si>
    <t>REF-030</t>
  </si>
  <si>
    <t>Mallory_4812091.pdf</t>
  </si>
  <si>
    <t>12 oz. bottle</t>
  </si>
  <si>
    <t>GOJ9759</t>
  </si>
  <si>
    <t>REF-031</t>
  </si>
  <si>
    <t xml:space="preserve"> DM-GLDNBL5EF-SM</t>
  </si>
  <si>
    <t>REF-032</t>
  </si>
  <si>
    <t>Paper Towels</t>
  </si>
  <si>
    <t>200 per pack - 12 packs per case - 175 cases</t>
  </si>
  <si>
    <t>BWK6220</t>
  </si>
  <si>
    <t>Sheets</t>
  </si>
  <si>
    <t>Pack</t>
  </si>
  <si>
    <t>K0004882</t>
  </si>
  <si>
    <t>KI-00017727</t>
  </si>
  <si>
    <t>Short 1 - Packing slips showed 175j (PS K0004882-1 shows 174+1).</t>
  </si>
  <si>
    <t>No</t>
  </si>
  <si>
    <t>REF-033</t>
  </si>
  <si>
    <t>COVID-150</t>
  </si>
  <si>
    <t>Additional Supplies</t>
  </si>
  <si>
    <t>N-Dex - Medium - 8 mil</t>
  </si>
  <si>
    <t>8005M</t>
  </si>
  <si>
    <t>REF-034</t>
  </si>
  <si>
    <t>REF-035</t>
  </si>
  <si>
    <t>N-Dex - Plus - Large</t>
  </si>
  <si>
    <t>Short 18 - Packing slip shows 20 shipped; received 2 (18 short)</t>
  </si>
  <si>
    <t>REF-036</t>
  </si>
  <si>
    <t>N-Dex - Small-  8 mil - 50 per box</t>
  </si>
  <si>
    <t>8005S</t>
  </si>
  <si>
    <t>REF-037</t>
  </si>
  <si>
    <t xml:space="preserve">N-Dex - X-large </t>
  </si>
  <si>
    <t>8005PF-XL</t>
  </si>
  <si>
    <t>REF-038</t>
  </si>
  <si>
    <t>N-Dex - X-large - 8 mil</t>
  </si>
  <si>
    <t>8005XL</t>
  </si>
  <si>
    <t>REF-039</t>
  </si>
  <si>
    <t>REF-040</t>
  </si>
  <si>
    <t>REF-041</t>
  </si>
  <si>
    <t>N-Dex X-Large</t>
  </si>
  <si>
    <t>7005PFXL</t>
  </si>
  <si>
    <t>REF-042</t>
  </si>
  <si>
    <t>Nitrile Exam - Large - 5mil</t>
  </si>
  <si>
    <t>094-8-L</t>
  </si>
  <si>
    <t>188886-0</t>
  </si>
  <si>
    <t>188886-1</t>
  </si>
  <si>
    <t>REF-043</t>
  </si>
  <si>
    <t>Western_188886-1.pdf</t>
  </si>
  <si>
    <t>Nitrile Exam - Medium - 5mil</t>
  </si>
  <si>
    <t>094-7-M</t>
  </si>
  <si>
    <t>REF-044</t>
  </si>
  <si>
    <t>Nitrile Exam - Small - 5mil</t>
  </si>
  <si>
    <t>094-6-S</t>
  </si>
  <si>
    <t>REF-045</t>
  </si>
  <si>
    <t>Nitrile Exam -X- Large - 5mil</t>
  </si>
  <si>
    <t>094-9-XL</t>
  </si>
  <si>
    <t>REF-046</t>
  </si>
  <si>
    <t xml:space="preserve">Raven black nitrile - small - </t>
  </si>
  <si>
    <t>66516-S</t>
  </si>
  <si>
    <t>188917-0</t>
  </si>
  <si>
    <t>188917-1</t>
  </si>
  <si>
    <t>REF-047</t>
  </si>
  <si>
    <t>Western_188917-1.pdf</t>
  </si>
  <si>
    <t>Black Diamond - Large - 6 mil - 100 per box - 10 boxes per case - 100 cases</t>
  </si>
  <si>
    <t>S18529</t>
  </si>
  <si>
    <t>REF-048</t>
  </si>
  <si>
    <t>TacomaScrew_12850146.pdf</t>
  </si>
  <si>
    <t>Black Diamond - Medium - 6 mil - 100 per box - 10 boxes per case - 100 cases</t>
  </si>
  <si>
    <t>566-341</t>
  </si>
  <si>
    <t>REF-049</t>
  </si>
  <si>
    <t>Black Diamond - X-Large - 6 mil - 100 per box - 10 boxes per case - 100 cases</t>
  </si>
  <si>
    <t>566-343</t>
  </si>
  <si>
    <t>REF-050</t>
  </si>
  <si>
    <t xml:space="preserve">TOWEL,C-FLD,1PLY,200PK,WE </t>
  </si>
  <si>
    <t>WIN101B</t>
  </si>
  <si>
    <t>Ship to FAS Warehouse. Attn: Mike Wong.</t>
  </si>
  <si>
    <t>K0004948</t>
  </si>
  <si>
    <t>KI-00017934</t>
  </si>
  <si>
    <t>REF-051</t>
  </si>
  <si>
    <t>Keeneys_KI-00017934.pdf</t>
  </si>
  <si>
    <t>TOWEL,C-FLD,ENVN,1PLY,WE</t>
  </si>
  <si>
    <t>GPC25190</t>
  </si>
  <si>
    <t>REF-052</t>
  </si>
  <si>
    <t xml:space="preserve">TOWEL,C-FOLD,2400/CT,WE </t>
  </si>
  <si>
    <t>GPC20241</t>
  </si>
  <si>
    <t>REF-053</t>
  </si>
  <si>
    <t>TOWEL,CFOLD,2400/CT,WE</t>
  </si>
  <si>
    <t>GPC20603</t>
  </si>
  <si>
    <t>REF-054</t>
  </si>
  <si>
    <t xml:space="preserve">TOWEL,PREM,1PLY,CFOLD,WH </t>
  </si>
  <si>
    <t>GPC2112014</t>
  </si>
  <si>
    <t>REF-055</t>
  </si>
  <si>
    <t xml:space="preserve">SOAP,FOAM,10OZ,6/CS </t>
  </si>
  <si>
    <t>MTH00363CT</t>
  </si>
  <si>
    <t>REF-056</t>
  </si>
  <si>
    <t>SOAP,HAND,FOAM,PINKGRP</t>
  </si>
  <si>
    <t xml:space="preserve">MTH01361CT </t>
  </si>
  <si>
    <t>REF-057</t>
  </si>
  <si>
    <t>Boardwalk® C-Fold Paper Towels, Bleached White, 200 Sheets/Pack, 12 Packs/Carton</t>
  </si>
  <si>
    <t xml:space="preserve">BWK6220 </t>
  </si>
  <si>
    <t>REF-058</t>
  </si>
  <si>
    <t xml:space="preserve">SOAP,FOAMING HAND WASH,LE </t>
  </si>
  <si>
    <t>MTH00362</t>
  </si>
  <si>
    <t>REF-059</t>
  </si>
  <si>
    <t>SOAP,FMG,HANDWSH,PINKGP</t>
  </si>
  <si>
    <t>MTH01361EA</t>
  </si>
  <si>
    <t>REF-060</t>
  </si>
  <si>
    <t>SOAP,FOAMING HAND WASH,LV</t>
  </si>
  <si>
    <t>MTH00363</t>
  </si>
  <si>
    <t>REF-061</t>
  </si>
  <si>
    <t>KI-00018340</t>
  </si>
  <si>
    <t>REF-062</t>
  </si>
  <si>
    <t>Keeneys_KI-00018340.pdf</t>
  </si>
  <si>
    <t xml:space="preserve">GPC20603 </t>
  </si>
  <si>
    <t>REF-063</t>
  </si>
  <si>
    <t>REF-064</t>
  </si>
  <si>
    <t xml:space="preserve">SOAP,FOAMING HAND WASH,CR </t>
  </si>
  <si>
    <t>MTH00361</t>
  </si>
  <si>
    <t>REF-065</t>
  </si>
  <si>
    <t>Boardwalk - small - 100 pair / box</t>
  </si>
  <si>
    <t>BWK380SBX</t>
  </si>
  <si>
    <t>Ship to FAS Warehouse. Attn: Mike Wong. Shipping from their Baltimore warehouse</t>
  </si>
  <si>
    <t>K0004842</t>
  </si>
  <si>
    <t>KI-00017709</t>
  </si>
  <si>
    <t>Received 6 on 3/13 (PS K0004842-1), Received 2 on 3/16 (PSK0004842-3), Received 68 on 03/17/20 (PS K0004842-3 shows 66+2)</t>
  </si>
  <si>
    <t>REF-066</t>
  </si>
  <si>
    <t>Pacific Office Solutions</t>
  </si>
  <si>
    <t>Toilet Tissue</t>
  </si>
  <si>
    <t>Geogia Pacific - 550 sheet/rolls - 80 rolls per case</t>
  </si>
  <si>
    <t>GPC1828001</t>
  </si>
  <si>
    <t>Rolls</t>
  </si>
  <si>
    <t>Toilet Paper</t>
  </si>
  <si>
    <t>REF-067</t>
  </si>
  <si>
    <t>COVID-180</t>
  </si>
  <si>
    <t>Facial Tissue</t>
  </si>
  <si>
    <t>Kleenex - 36 boxes per case</t>
  </si>
  <si>
    <t>KCC21272</t>
  </si>
  <si>
    <t>REF-068</t>
  </si>
  <si>
    <t>COVID-110</t>
  </si>
  <si>
    <t>Mircell - 12 bottles per case</t>
  </si>
  <si>
    <t>REF-069</t>
  </si>
  <si>
    <t>Boardwalk - small - 100 pair / box - 10 boxes per case</t>
  </si>
  <si>
    <t>BWK380SCT</t>
  </si>
  <si>
    <t>REF-070</t>
  </si>
  <si>
    <t>Boardwalk - medium - 100 pair / box - 10 boxes per case</t>
  </si>
  <si>
    <t>BWK380MCT</t>
  </si>
  <si>
    <t>REF-071</t>
  </si>
  <si>
    <t>Boardwalk - 100 tissues per box - 30 boxes per case - 132 cases</t>
  </si>
  <si>
    <t>BWK6500B</t>
  </si>
  <si>
    <t xml:space="preserve">KI-00017709 </t>
  </si>
  <si>
    <t>Short - Received 120 on 3/13 (PS K004842-1 shows 24+96, Received 12 on 3/16/20 (PS K004842-3 shows 11+1)</t>
  </si>
  <si>
    <t>REF-072</t>
  </si>
  <si>
    <t>7.5 oz. bottles - 12 bottles per case - 9 cases</t>
  </si>
  <si>
    <t>DIA06028CT</t>
  </si>
  <si>
    <t>Received 9 on 3/13 (PS K0004842-1)</t>
  </si>
  <si>
    <t>REF-073</t>
  </si>
  <si>
    <t>Boardwalk - x-large - 100 pair / box</t>
  </si>
  <si>
    <t>BWK380XLBX</t>
  </si>
  <si>
    <t>KW1009822</t>
  </si>
  <si>
    <t>04/20/20: Changed quantities from 3 cases to 2 cases.</t>
  </si>
  <si>
    <t>REF-074</t>
  </si>
  <si>
    <t>Genuine Joe Multi-fold towels - 16 packs per case - 175 cases</t>
  </si>
  <si>
    <t>GJO-21100</t>
  </si>
  <si>
    <t>KI-00018339</t>
  </si>
  <si>
    <t>Received 90 on 03/17/20 (PSK0004882-1)</t>
  </si>
  <si>
    <t>REF-075</t>
  </si>
  <si>
    <t>Keeneys_KI-00018339.pdf</t>
  </si>
  <si>
    <t>REF-076</t>
  </si>
  <si>
    <t>BrakeClutch_636284.pdf</t>
  </si>
  <si>
    <t>REF-077</t>
  </si>
  <si>
    <t>REF-078</t>
  </si>
  <si>
    <t>Excel Supply Company</t>
  </si>
  <si>
    <t>Disinfectant Wipes</t>
  </si>
  <si>
    <t>Clorox Disinfecting Wipes Fresh Scent 12 Cans per Case</t>
  </si>
  <si>
    <t>1201-CLO01593-EA</t>
  </si>
  <si>
    <t>Wipes</t>
  </si>
  <si>
    <t>Tubes</t>
  </si>
  <si>
    <t>SO210695</t>
  </si>
  <si>
    <t>REF-079</t>
  </si>
  <si>
    <t>Excel_118889.pdf</t>
  </si>
  <si>
    <t>COVID-100</t>
  </si>
  <si>
    <t>Each</t>
  </si>
  <si>
    <t>Clorox Disinfectant Wipes Fresh Scent 75 Wipes/Tub</t>
  </si>
  <si>
    <t>1201-CLO15949</t>
  </si>
  <si>
    <t>REF-080</t>
  </si>
  <si>
    <t>Raven - Black - 6 mil - Small</t>
  </si>
  <si>
    <t>SAS66516</t>
  </si>
  <si>
    <t>REF-081</t>
  </si>
  <si>
    <t>BrakeClutch_636358.pdf</t>
  </si>
  <si>
    <t>REF-082</t>
  </si>
  <si>
    <t>REF-083</t>
  </si>
  <si>
    <t>REF-084</t>
  </si>
  <si>
    <t>Hand Sanitizer</t>
  </si>
  <si>
    <t>WATER JEL HAND SANITIZER 4 OZ 24/Case</t>
  </si>
  <si>
    <t>2301-HS4</t>
  </si>
  <si>
    <t>SO210673</t>
  </si>
  <si>
    <t>REF-085</t>
  </si>
  <si>
    <t>Excel_118776.pdf</t>
  </si>
  <si>
    <t>Nonstock</t>
  </si>
  <si>
    <t>SANITIZER GEL INSTANT PURELL GOJO</t>
  </si>
  <si>
    <t>0712-9605-24</t>
  </si>
  <si>
    <t>REF-086</t>
  </si>
  <si>
    <t xml:space="preserve">Ship to FAS Warehouse. Attn: Mike Wong. Delivery from Northern California. </t>
  </si>
  <si>
    <t>REF-087</t>
  </si>
  <si>
    <t>REF-088</t>
  </si>
  <si>
    <t xml:space="preserve">MTH01361EA </t>
  </si>
  <si>
    <t>REF-089</t>
  </si>
  <si>
    <t>REF-090</t>
  </si>
  <si>
    <t>REF-091</t>
  </si>
  <si>
    <t>REF-092</t>
  </si>
  <si>
    <t>REF-093</t>
  </si>
  <si>
    <t>REF-094</t>
  </si>
  <si>
    <t>REF-095</t>
  </si>
  <si>
    <t>REF-096</t>
  </si>
  <si>
    <t>REF-097</t>
  </si>
  <si>
    <t>REF-098</t>
  </si>
  <si>
    <t>REF-099</t>
  </si>
  <si>
    <t>SOAP,FOAM,12OZ,6/CS</t>
  </si>
  <si>
    <t>MTH00362CT</t>
  </si>
  <si>
    <t>REF-100</t>
  </si>
  <si>
    <t>Visor</t>
  </si>
  <si>
    <t>Full Leght Visor w/Velcro</t>
  </si>
  <si>
    <t>208D</t>
  </si>
  <si>
    <t>189410-0</t>
  </si>
  <si>
    <t>189410-1</t>
  </si>
  <si>
    <t>Received 200 no date (PS 189410-1)</t>
  </si>
  <si>
    <t>REF-101</t>
  </si>
  <si>
    <t>Western_189410-1.pdf</t>
  </si>
  <si>
    <t>COVID-132</t>
  </si>
  <si>
    <t>Reliable Paper</t>
  </si>
  <si>
    <t>Dermi-gel - 55 gallon drums</t>
  </si>
  <si>
    <t>2097-55</t>
  </si>
  <si>
    <t>Drum</t>
  </si>
  <si>
    <t>Hand Sanitizer (12oz or equiv)</t>
  </si>
  <si>
    <t>REF-102</t>
  </si>
  <si>
    <t>COVID-240</t>
  </si>
  <si>
    <t>Ballard Hospitality</t>
  </si>
  <si>
    <t>Surgical Mask</t>
  </si>
  <si>
    <t>Face Mask, Protekcia Softech Barrier Protection</t>
  </si>
  <si>
    <t>CUP04</t>
  </si>
  <si>
    <t>Masks</t>
  </si>
  <si>
    <t>FA0-0000000037</t>
  </si>
  <si>
    <t>BH001</t>
  </si>
  <si>
    <t>Received 100,000 on 04/10/20</t>
  </si>
  <si>
    <t>REF-103</t>
  </si>
  <si>
    <t>Ballard_BH001.pdf</t>
  </si>
  <si>
    <t>COVID-131</t>
  </si>
  <si>
    <t>CPR Savers</t>
  </si>
  <si>
    <t>Procedure Face Mask - with Ear Loop Blue (SINGLE)</t>
  </si>
  <si>
    <t>2201-EA</t>
  </si>
  <si>
    <t>Ship to FAS Warehouse. Attn: Mike Wong. Shipping from AZ.</t>
  </si>
  <si>
    <t>1025986; FA0-0000000036</t>
  </si>
  <si>
    <t>REF-104</t>
  </si>
  <si>
    <t>CPRSavers_1025986.pdf</t>
  </si>
  <si>
    <t>Grainger</t>
  </si>
  <si>
    <t>N-95 No Filter</t>
  </si>
  <si>
    <t>Disposable Respirator, N95, Universal, PK20, 3M 8210</t>
  </si>
  <si>
    <t>3KP43</t>
  </si>
  <si>
    <t xml:space="preserve">No confirmed delivery or ship date per David S. </t>
  </si>
  <si>
    <t>Masks (N95)</t>
  </si>
  <si>
    <t>REF-105</t>
  </si>
  <si>
    <t>Grainger_9464107359.pdf</t>
  </si>
  <si>
    <t>COVID-130</t>
  </si>
  <si>
    <t>N-95 Filter</t>
  </si>
  <si>
    <t xml:space="preserve">N95 Masks w/ valve </t>
  </si>
  <si>
    <t>189124-0</t>
  </si>
  <si>
    <t>REF-106</t>
  </si>
  <si>
    <t xml:space="preserve">N95 Masks w/o valve </t>
  </si>
  <si>
    <t>189125-0</t>
  </si>
  <si>
    <t>189125-1</t>
  </si>
  <si>
    <t>REF-107</t>
  </si>
  <si>
    <t>Western_189125-1.pdf</t>
  </si>
  <si>
    <t>Uniseal - 5mil - large</t>
  </si>
  <si>
    <t>188944-0</t>
  </si>
  <si>
    <t>188944-1</t>
  </si>
  <si>
    <t>REF-108</t>
  </si>
  <si>
    <t>Western_188944-1.pdf</t>
  </si>
  <si>
    <t>Uniseal - 5mil - medium</t>
  </si>
  <si>
    <t>REF-109</t>
  </si>
  <si>
    <t>Uniseal - 5mil - small</t>
  </si>
  <si>
    <t>REF-110</t>
  </si>
  <si>
    <t>Uniseal - 5mil - x-large</t>
  </si>
  <si>
    <t>REF-111</t>
  </si>
  <si>
    <t>Avant - 1 gallon drum, 4 drums/case</t>
  </si>
  <si>
    <t>12089-128-FF</t>
  </si>
  <si>
    <t>Ship to FAS Warehouse. Attn: Mike Wong. 3/10 - shipping from Western Safety inventory when it arrives</t>
  </si>
  <si>
    <t>188691-0</t>
  </si>
  <si>
    <t>188691-1</t>
  </si>
  <si>
    <t>188691-2</t>
  </si>
  <si>
    <t>Received 116 on 03/23/20 (PS 188691-1). Received 12 on 04/01/20 (PS 188691-2)</t>
  </si>
  <si>
    <t>REF-112</t>
  </si>
  <si>
    <t>Western_188691-1.pdf, Western_188691-2.pdf</t>
  </si>
  <si>
    <t>COVID-231</t>
  </si>
  <si>
    <t>Avant - 2 oz.</t>
  </si>
  <si>
    <t>12089-2FF</t>
  </si>
  <si>
    <t>REF-113</t>
  </si>
  <si>
    <t>Western_188691-1.pdf</t>
  </si>
  <si>
    <t xml:space="preserve">Avant - 16 oz. </t>
  </si>
  <si>
    <t>12089-16-FF</t>
  </si>
  <si>
    <t>188683-0</t>
  </si>
  <si>
    <t>188683-1</t>
  </si>
  <si>
    <t>Received 432 on 3/19/20 (PS 188683-1) Missing 19</t>
  </si>
  <si>
    <t>REF-114</t>
  </si>
  <si>
    <t>Western_188683-1.pdf</t>
  </si>
  <si>
    <t>COVID-170</t>
  </si>
  <si>
    <t>Tyvek H-XXL</t>
  </si>
  <si>
    <t>HEWA - coveralls - XXL - w/elastic wrist and ankle bands with hood</t>
  </si>
  <si>
    <t>01428-2X</t>
  </si>
  <si>
    <t>188698-0</t>
  </si>
  <si>
    <t>REF-115</t>
  </si>
  <si>
    <t>Western_188698-1.pdf</t>
  </si>
  <si>
    <t>COVID-211</t>
  </si>
  <si>
    <t>Tyvek H-XL</t>
  </si>
  <si>
    <t>HEWA - coveralls - XL - w/elastic wrist and ankle bands with hood</t>
  </si>
  <si>
    <t>01428-XL</t>
  </si>
  <si>
    <t>188698-1</t>
  </si>
  <si>
    <t>REF-116</t>
  </si>
  <si>
    <t>COVID-210</t>
  </si>
  <si>
    <t>CaviWipes,Toweletts 160/PK, 6x6.75</t>
  </si>
  <si>
    <t>13-1100</t>
  </si>
  <si>
    <t>188758-0</t>
  </si>
  <si>
    <t>188758-1</t>
  </si>
  <si>
    <t>188758-2</t>
  </si>
  <si>
    <t>Received 1,440 on 04/10/20 (PS 188758-1) and Received 2,160 on 4/17/20 (PS 188758-2)</t>
  </si>
  <si>
    <t>REF-117</t>
  </si>
  <si>
    <t>Western_188758-1.pdf, Western_188758-2.pdf</t>
  </si>
  <si>
    <t>Kleenex Facial Tissue - 48 boxes per case</t>
  </si>
  <si>
    <t>Ship to FAS Warehouse. Attn: Mike Wong. In stock, drop ship from manufacturer</t>
  </si>
  <si>
    <t>188687-0</t>
  </si>
  <si>
    <t>188687-2</t>
  </si>
  <si>
    <t>Received 160 on 4/14/20 (from Kimberly-Clark Shipment 519213060)</t>
  </si>
  <si>
    <t>REF-118</t>
  </si>
  <si>
    <t>Western_188687-2.pdf</t>
  </si>
  <si>
    <t>188785-0</t>
  </si>
  <si>
    <t>189915-1</t>
  </si>
  <si>
    <t>Received 160 on 4/13/20 (from Kinberly-Clark Shipment 518984038)</t>
  </si>
  <si>
    <t>Only Billed 154 on inv#188687-2</t>
  </si>
  <si>
    <t>REF-119</t>
  </si>
  <si>
    <t>Western_189915-1.pdf</t>
  </si>
  <si>
    <t>Cottonelle Professional Bath Tissue - 60 rolls per case</t>
  </si>
  <si>
    <t>Received 125 on 4/14/20 (from Kimberly-Clark Shipment 519213060)</t>
  </si>
  <si>
    <t>REF-120</t>
  </si>
  <si>
    <t>188915-1</t>
  </si>
  <si>
    <t>Received 125 on 4/13/20 (from Kimberly-Clark Shipment 518984038)</t>
  </si>
  <si>
    <t>REF-121</t>
  </si>
  <si>
    <t>Lysol Wipes - 35 count</t>
  </si>
  <si>
    <t>188755-0</t>
  </si>
  <si>
    <t>188755-1</t>
  </si>
  <si>
    <t>REF-122</t>
  </si>
  <si>
    <t>Western_188755-1.pdf</t>
  </si>
  <si>
    <t>Kleenex Facial Tissue</t>
  </si>
  <si>
    <t>188687-1</t>
  </si>
  <si>
    <t>Received 3 on 4/14/20 (from Kimberly-Clark Shipment 519213060)</t>
  </si>
  <si>
    <t>REF-123</t>
  </si>
  <si>
    <t>Western_188687-1.pdf</t>
  </si>
  <si>
    <t>Kleenex Premier Folded Towels - 3000 towels per case</t>
  </si>
  <si>
    <t>Received 3 on 4/13/20 (from Kimberly-Clark Shipment 518984038)</t>
  </si>
  <si>
    <t>REF-124</t>
  </si>
  <si>
    <t xml:space="preserve"> Hand Sanitizing Wipes- 150 count</t>
  </si>
  <si>
    <t>P43572CT</t>
  </si>
  <si>
    <t>REF-125</t>
  </si>
  <si>
    <t>Boardwalk - medium - 100 pair / box</t>
  </si>
  <si>
    <t>BWK380MBX</t>
  </si>
  <si>
    <t xml:space="preserve">04/20/20: Changed from 89 cases to 81 cases. </t>
  </si>
  <si>
    <t>KI-00018337</t>
  </si>
  <si>
    <t>Short - Received 51 on 3/13 (PS K0004842-1 shows 81, received 51)</t>
  </si>
  <si>
    <t>REF-126</t>
  </si>
  <si>
    <t>Uniseal black nitrile - large - 6 mil</t>
  </si>
  <si>
    <t>777-8-L</t>
  </si>
  <si>
    <t>188887-0</t>
  </si>
  <si>
    <t>188887-1</t>
  </si>
  <si>
    <t>REF-127</t>
  </si>
  <si>
    <t>Western_188887-1.pdf</t>
  </si>
  <si>
    <t>Uniseal black nitrile - medium - 6 mil</t>
  </si>
  <si>
    <t>777-7-M</t>
  </si>
  <si>
    <t>REF-128</t>
  </si>
  <si>
    <t>Uniseal black nitrile - Small - 6 mil</t>
  </si>
  <si>
    <t>777-6-S</t>
  </si>
  <si>
    <t>REF-129</t>
  </si>
  <si>
    <t>Uniseal black nitrile - x-large - 6 mil</t>
  </si>
  <si>
    <t>777-9-XL</t>
  </si>
  <si>
    <t>REF-130</t>
  </si>
  <si>
    <t>Avant - 16 oz. - 12 per case - 834 cases</t>
  </si>
  <si>
    <t>Ship to Mt Baker Warehouse</t>
  </si>
  <si>
    <t>188957-0</t>
  </si>
  <si>
    <t>188957-2</t>
  </si>
  <si>
    <t>188957-3</t>
  </si>
  <si>
    <t>188957-4, 188957-5, 188957-6</t>
  </si>
  <si>
    <t>Received 480 on 4/27 (PS 188957-2). Received 1,080 on 05/20/20 and received 360 on 05/22/20 (Receiving report 05/22/20 1315 shows the total of both deliveries for a total of 1,440 and is listed on packing slip 188957-3). Received 3240 on 5/29/20 (3 receiving reports and packing slips - 1,080 on 05/29/20 1025 PS 188957-4, 1,080 on 05/29/201120 PS 188957-5, and 1,080 on 05/29/20 1400). // Received 1800 on 06/12/20 (900 on receiving report from 0937 Packing slip 188957-7, and 900 on receiving report from 1050 188957-8). These 1800 were paid on Inv #188957-5 to A/P on 07/08/20. // Received 7200 bottles (600 cases 12/cs) on 07/07/20 per Mike Wong email at 10:15am - Packing Slip 188957-9. Paid on Inv#188957-6 to A/P on 07/08/20. //</t>
  </si>
  <si>
    <t>REF-131</t>
  </si>
  <si>
    <t>Western_188957-2.pdf, Western_188957-4.pdf, Western_188957-3.pdf</t>
  </si>
  <si>
    <t>3M N95 Respirator 20 per box</t>
  </si>
  <si>
    <t>189023-0</t>
  </si>
  <si>
    <t>189023-1</t>
  </si>
  <si>
    <t>REF-132</t>
  </si>
  <si>
    <t>Western_189023-1.pdf</t>
  </si>
  <si>
    <t>3M N95 Disp DM Mask W/Valve 10</t>
  </si>
  <si>
    <t>REF-133</t>
  </si>
  <si>
    <t xml:space="preserve">Procurement Services </t>
  </si>
  <si>
    <t>3Ply Surgical Face Masks</t>
  </si>
  <si>
    <t>3Ply Surgical</t>
  </si>
  <si>
    <t>FA0-0000000040</t>
  </si>
  <si>
    <t>INV/2020/0002</t>
  </si>
  <si>
    <t>Masks (Surgical)</t>
  </si>
  <si>
    <t>Received 180,000 on 04/21/20 (PS from World Class Shipping, signed by Mike wong).</t>
  </si>
  <si>
    <t>REF-134</t>
  </si>
  <si>
    <t>ProcurementServices_INV-2020-0002.pdf</t>
  </si>
  <si>
    <t xml:space="preserve">Disinfectant Wipes Clorox </t>
  </si>
  <si>
    <t>CLO15949CT</t>
  </si>
  <si>
    <t>4/8 - per follow-up with Steven at Keeney's we have 4,000 due in on 4/15 and 4,000 due in on 4/21. This is just projected dates. They are monitoring the situation with their supplier</t>
  </si>
  <si>
    <t>REF-135</t>
  </si>
  <si>
    <t>HEWA Tyvek Coverall SZ 2X - hood elastic wrist and ankle</t>
  </si>
  <si>
    <t>189289-0</t>
  </si>
  <si>
    <t>189289-1</t>
  </si>
  <si>
    <t>Tyvek Suits w/hoods</t>
  </si>
  <si>
    <t>Delivered to SDOT in error. Signed for by John C / SDOT. Later reached FAS-Centralized Whse.</t>
  </si>
  <si>
    <t>REF-136</t>
  </si>
  <si>
    <t>Western_189289-1.pdf</t>
  </si>
  <si>
    <t>HEWA Tyvek Coverall SZ XL - hood elastic wrist and ankle</t>
  </si>
  <si>
    <t>REF-137</t>
  </si>
  <si>
    <t>Tyvek NH-XXL</t>
  </si>
  <si>
    <t>TY125S EWA Tyvek Coverall 2X - elastic wrist and ankle</t>
  </si>
  <si>
    <t>01417-2X</t>
  </si>
  <si>
    <t>189288-0</t>
  </si>
  <si>
    <t>189288-1</t>
  </si>
  <si>
    <t>Received 200 on 3/27/20 (PS 189288-1)</t>
  </si>
  <si>
    <t>REF-138</t>
  </si>
  <si>
    <t>Western_189288-1.pdf</t>
  </si>
  <si>
    <t>COVID-213</t>
  </si>
  <si>
    <t>Tyvek NH-XL</t>
  </si>
  <si>
    <t>TY125S EWA Tyvek Coverall XL - elastic wrist and ankle</t>
  </si>
  <si>
    <t>01417-XL</t>
  </si>
  <si>
    <t>REF-139</t>
  </si>
  <si>
    <t>COVID-212</t>
  </si>
  <si>
    <t>Complete Office</t>
  </si>
  <si>
    <t>TOILET TISSUE,2PLY,WE,RECY,80</t>
  </si>
  <si>
    <t>EB8543</t>
  </si>
  <si>
    <t>1949612-0</t>
  </si>
  <si>
    <t>REF-140</t>
  </si>
  <si>
    <t>Complete_Office_1949612-0.pdf</t>
  </si>
  <si>
    <t>TISSUE,FACIAL,100 RCY,150/20CT</t>
  </si>
  <si>
    <t>EF150</t>
  </si>
  <si>
    <t>REF-141</t>
  </si>
  <si>
    <t>GLOVE,NIT.PF,SML,EXAM,BLACK,1C</t>
  </si>
  <si>
    <t>GLN145FS</t>
  </si>
  <si>
    <t>REF-142</t>
  </si>
  <si>
    <t>GLOVE,NIT.PF,MED,EXAM,BLACK,1C</t>
  </si>
  <si>
    <t>GLN145FM</t>
  </si>
  <si>
    <t>REF-143</t>
  </si>
  <si>
    <t>GLOVE,NIT.PF,XXL,EXAM,BLACK,1C</t>
  </si>
  <si>
    <t>GLN145FXX</t>
  </si>
  <si>
    <t>REF-144</t>
  </si>
  <si>
    <t>GLOVE,NIT.PF,LGE,EXAM,BLACK,1C</t>
  </si>
  <si>
    <t>GLN145FL</t>
  </si>
  <si>
    <t>REF-145</t>
  </si>
  <si>
    <t>1000 coveralls are on backorder. Ship to FAS Warehouse. Attn: Mike Wong.</t>
  </si>
  <si>
    <t>189452-0</t>
  </si>
  <si>
    <t>189452-1</t>
  </si>
  <si>
    <t>REF-146</t>
  </si>
  <si>
    <t>Western_189452-1.pdf</t>
  </si>
  <si>
    <t>REF-147</t>
  </si>
  <si>
    <t>Avant Hand Sanitizer 1 Gallon</t>
  </si>
  <si>
    <t>189602-0</t>
  </si>
  <si>
    <t>189602-1</t>
  </si>
  <si>
    <t>12 BO not invoiced</t>
  </si>
  <si>
    <t>REF-148</t>
  </si>
  <si>
    <t>Western_189602-1.pdf</t>
  </si>
  <si>
    <t>Avant Hand Sanitizer 16 oz 12/cs</t>
  </si>
  <si>
    <t>189627-0</t>
  </si>
  <si>
    <t>189627-1</t>
  </si>
  <si>
    <t>REF-149</t>
  </si>
  <si>
    <t>Western_189627-1.pdf</t>
  </si>
  <si>
    <t>HEWA Tyvek Coverall SZ XL</t>
  </si>
  <si>
    <t>189629-0</t>
  </si>
  <si>
    <t>189629-1</t>
  </si>
  <si>
    <t>REF-150</t>
  </si>
  <si>
    <t>Western_189629-1.pdf</t>
  </si>
  <si>
    <t>REF-151</t>
  </si>
  <si>
    <t>Stellar</t>
  </si>
  <si>
    <t>COVERALL TYVEK ZIPPER HOOD Elastic Wrist and Ankle 25/CS</t>
  </si>
  <si>
    <t>TY127SWHXL002500</t>
  </si>
  <si>
    <t>REF-152</t>
  </si>
  <si>
    <t>Stellar_4193203.pdf</t>
  </si>
  <si>
    <t>TY127SWH2X002500</t>
  </si>
  <si>
    <t>REF-153</t>
  </si>
  <si>
    <t>HS Refill Bags</t>
  </si>
  <si>
    <t>PURELL TFX SANITIZER REFILL</t>
  </si>
  <si>
    <t>GOJOI 5456-04</t>
  </si>
  <si>
    <t>REF-154</t>
  </si>
  <si>
    <t>Stellar_4193204.pdf</t>
  </si>
  <si>
    <t>COVID-160</t>
  </si>
  <si>
    <t>REF-155</t>
  </si>
  <si>
    <t>Stellar_4193205.pdf</t>
  </si>
  <si>
    <t>REF-156</t>
  </si>
  <si>
    <t>4 oz. Fresh A.B.H.C.™ bottle</t>
  </si>
  <si>
    <t>189713-0</t>
  </si>
  <si>
    <t>189713-1</t>
  </si>
  <si>
    <t>Received 600 on 04/13/20 (PS189713-1)</t>
  </si>
  <si>
    <t>REF-157</t>
  </si>
  <si>
    <t>Western_189713-1.pdf</t>
  </si>
  <si>
    <t>Avant Hand Sanitizer 1 Gallon 4/CS, No Pump</t>
  </si>
  <si>
    <t>189526-0</t>
  </si>
  <si>
    <t>REF-158</t>
  </si>
  <si>
    <t>Fremont Mischief</t>
  </si>
  <si>
    <t>1-gallon containers of hand sanitizer</t>
  </si>
  <si>
    <t>Pick-up address and Supplier point of contact:
Fremont Mischief 
127 – North 35th Street
Seattle, WA. 
Derick Lewis – 206-788-7883
Order will be ready at 1PM.</t>
  </si>
  <si>
    <t>Credit Card - Dave M.</t>
  </si>
  <si>
    <t>1517 (Paid by CC)</t>
  </si>
  <si>
    <t>Paid by CC, per David.</t>
  </si>
  <si>
    <t>REF-159</t>
  </si>
  <si>
    <t>CCard_Fremont Mischief 04012020 $1517.pdf</t>
  </si>
  <si>
    <t>2020-04</t>
  </si>
  <si>
    <t xml:space="preserve">32oz Ultra Clean antibacterial hand soap </t>
  </si>
  <si>
    <t>WS-JS20032</t>
  </si>
  <si>
    <t>Received 3,000 on 04/21/20 (Pick Ticket 3864185).</t>
  </si>
  <si>
    <t>REF-160</t>
  </si>
  <si>
    <t>Mallory_4830806.pdf</t>
  </si>
  <si>
    <t>Bleach</t>
  </si>
  <si>
    <t>1 gallon bleach</t>
  </si>
  <si>
    <t>BWK3406</t>
  </si>
  <si>
    <t>K0005239</t>
  </si>
  <si>
    <t>KI-00019559</t>
  </si>
  <si>
    <t>REF-161</t>
  </si>
  <si>
    <t>Keeneys_KI-00019559.pdf</t>
  </si>
  <si>
    <t>The Supply Source</t>
  </si>
  <si>
    <t>Ultra Germicidal Bleach, Gallon</t>
  </si>
  <si>
    <t>Received 120 on 4/6/20 (PS 2001120)</t>
  </si>
  <si>
    <t>REF-162</t>
  </si>
  <si>
    <t>SupplySource_2001503.pdf</t>
  </si>
  <si>
    <t>Unispace</t>
  </si>
  <si>
    <t>Sensi 3-ply face masks</t>
  </si>
  <si>
    <t>Ship to FAS Warehouse. Attn: Mike Wong 8532 15th Ave NW Seattle, WA 98117</t>
  </si>
  <si>
    <t>FA0-0000000045</t>
  </si>
  <si>
    <t>Received 75 cases of 40 boxes = 3000 boxes of 50 masks each = 150,000 masks on 05/01/20 (Receiving report from Whse with JB Hunt Bill of Lading). Received 560000 (11,200 boxes of 50 each) on 05/11/20 1030 (Receiving Report). Received 290000 (5,800 boxes of 50 each) on 5/12/20 1145.</t>
  </si>
  <si>
    <t>REF-163</t>
  </si>
  <si>
    <t>Unispace_6688.pdf, Unispace_6738.pdf, Unispace_6744.pdf</t>
  </si>
  <si>
    <t>Shipping of $4,885 on inv#6688, Shipping of $4,960 on inv#6738, Shipping of $4,634 on inv#6744</t>
  </si>
  <si>
    <t>Germstar Gel Hand Sanitizer</t>
  </si>
  <si>
    <t>GST90340CT</t>
  </si>
  <si>
    <t>K0005271</t>
  </si>
  <si>
    <t>KI-00019968</t>
  </si>
  <si>
    <t>Received 166 around 4/22/20 (no date - PS K0005271-1)</t>
  </si>
  <si>
    <t>REF-164</t>
  </si>
  <si>
    <t>Keeneys_KI-00019968.pdf</t>
  </si>
  <si>
    <t>CLOROX WIPES, 160 WIPES PER TUB, 12 TUBS PER CARTON</t>
  </si>
  <si>
    <t>NO PO#1</t>
  </si>
  <si>
    <t>KI-00019346</t>
  </si>
  <si>
    <t>Tube</t>
  </si>
  <si>
    <t>Invoice said chg to HSD.</t>
  </si>
  <si>
    <t>REF-165</t>
  </si>
  <si>
    <t>WIPES, HANDSINSTNT SNTZNG</t>
  </si>
  <si>
    <t>NICP43572CT</t>
  </si>
  <si>
    <t>K0005275</t>
  </si>
  <si>
    <t>KI-00019357</t>
  </si>
  <si>
    <t>Received 14 on 04/08/20 on PS K0005275-1</t>
  </si>
  <si>
    <t>REF-166</t>
  </si>
  <si>
    <t>Keeneys_KI-00019357.pdf</t>
  </si>
  <si>
    <t>Ebay</t>
  </si>
  <si>
    <t>Therm</t>
  </si>
  <si>
    <t>No Touch Infrared Digital Forehead Thermometer Baby Adult Body Temperature Gun</t>
  </si>
  <si>
    <t>Credit Card - Presley; FAO-040720</t>
  </si>
  <si>
    <t>Thermometers</t>
  </si>
  <si>
    <t>Received 99 per presley on unknown date</t>
  </si>
  <si>
    <t>REF-167</t>
  </si>
  <si>
    <t>CCard_EBAY 04-07-2020 $5351.94.pdf</t>
  </si>
  <si>
    <t>COVID-300</t>
  </si>
  <si>
    <t>No-contact Touch Infrared Digital LCD Thermometer Head Forehead Baby Adult US</t>
  </si>
  <si>
    <t>None</t>
  </si>
  <si>
    <t>Credit Card - Presley; FAO-0400320</t>
  </si>
  <si>
    <t>REF-168</t>
  </si>
  <si>
    <t>First Aid Global</t>
  </si>
  <si>
    <t>PAWS</t>
  </si>
  <si>
    <t>P.A.W.S Antimicrobial Hand Sanitizer Wipes - 100</t>
  </si>
  <si>
    <t>PAWS 100</t>
  </si>
  <si>
    <t>Packs</t>
  </si>
  <si>
    <t>Credit Card - Presley; PO# STTL-pxj7w4</t>
  </si>
  <si>
    <t>Antimicrobial (PAWS) Wipes</t>
  </si>
  <si>
    <t>REF-169</t>
  </si>
  <si>
    <t>COVID-105</t>
  </si>
  <si>
    <t>General Industrial Respirator NIOSH Approval
TC-84A-0007 Filter Class N95 Nose Clip
Standard Cool Flow Valve No Face Seal No
Approved Dust/Mist Maintenance Free 20/box,
160/case or 8 bxs per case.4O cases per pallet.</t>
  </si>
  <si>
    <t>3MCOM-8210</t>
  </si>
  <si>
    <t>2601645; contract# 2937 (original order was 2599089)</t>
  </si>
  <si>
    <t>REF-170</t>
  </si>
  <si>
    <t>IA</t>
  </si>
  <si>
    <t>Isopropyl Alcohol, 5 Gal Pail</t>
  </si>
  <si>
    <t>FT183-5</t>
  </si>
  <si>
    <t>2001157; PO# FA0-2001157</t>
  </si>
  <si>
    <t>REF-171</t>
  </si>
  <si>
    <t>Pail</t>
  </si>
  <si>
    <t>COVID-260</t>
  </si>
  <si>
    <t xml:space="preserve">Ship to FAS Warehouse. Attn: Mike Wong. </t>
  </si>
  <si>
    <t>190215-0; FA0-190215</t>
  </si>
  <si>
    <t>190215-1</t>
  </si>
  <si>
    <t>Received 100 on 04/10/20 (PS 190215-1)</t>
  </si>
  <si>
    <t>REF-172</t>
  </si>
  <si>
    <t>Western_190215-1.pdf</t>
  </si>
  <si>
    <t>Received 80 on 04/10/20 (PS 190215-1)</t>
  </si>
  <si>
    <t>REF-173</t>
  </si>
  <si>
    <t>Avant Hand Sanitizer 16oz</t>
  </si>
  <si>
    <t>190215-0; FA0-190216</t>
  </si>
  <si>
    <t>190216-1</t>
  </si>
  <si>
    <t>Received 180 on 04/10/20 (PS 190216-1)</t>
  </si>
  <si>
    <t>REF-174</t>
  </si>
  <si>
    <t>Western_190216-1.pdf</t>
  </si>
  <si>
    <t>Sound Safety Products</t>
  </si>
  <si>
    <t>Santa Fe Masks</t>
  </si>
  <si>
    <t>PG94017</t>
  </si>
  <si>
    <t xml:space="preserve">25,000 will be ship on 4/13/2020 and the balance will ship 5/7/2020. From LA.  Ship to FAS Warehouse. Attn: Mike Wong. </t>
  </si>
  <si>
    <t>343679/1; FA0-0000000049</t>
  </si>
  <si>
    <t>343679/1</t>
  </si>
  <si>
    <t>K43679/1</t>
  </si>
  <si>
    <t>Received 20 cases (total of 1,250 masks each) on 04/16 (PS now attached to invoice), Received 180 cases (total of 225,000) masks on 05/07/20 (Receiving report)).</t>
  </si>
  <si>
    <t>REF-175</t>
  </si>
  <si>
    <t>SoundSafety_343679-1.pdf, SoundSafety_K43679-1.pdf</t>
  </si>
  <si>
    <t>Medispo Face Mask with Earl Loop</t>
  </si>
  <si>
    <t>HGI 966EL</t>
  </si>
  <si>
    <t>FA0-0000000050</t>
  </si>
  <si>
    <t>1956938-0</t>
  </si>
  <si>
    <t>REF-176</t>
  </si>
  <si>
    <t>CompleteOffice_1956938-0.pdf</t>
  </si>
  <si>
    <t>FS</t>
  </si>
  <si>
    <t>moved to line 41 in non-central tab per Steve V -JS 5.18.20</t>
  </si>
  <si>
    <t>Face Shields</t>
  </si>
  <si>
    <t>REF-177</t>
  </si>
  <si>
    <t>Saryan's Arthur</t>
  </si>
  <si>
    <t>CMask</t>
  </si>
  <si>
    <t>cloth masks, Antimicrobial Fabric,chip inside PM2.5 - 5 layers. 100% cotton</t>
  </si>
  <si>
    <t>FA0-32118JS</t>
  </si>
  <si>
    <t>05052020</t>
  </si>
  <si>
    <t>Masks (Cloth)</t>
  </si>
  <si>
    <t>Received 2,208 on 4/21/20 and 1,104 on 4/22/20 (Whse created packing slips), Received 15,960 on 4/28/20 (e-mail from Mike Wong). Received 8,160 on 4/30/20 (Whse created packing slip). Will short pay invoice by 568 @ $4.65 = $2,641.20. -smv. All of the above was entered as Delivery 1. Received 436 on 5/5/20 (Whse Receiving Report 5/5/20 at 10:45 and received 568 on 5/5/20 (Whse Receiving Report 5/5/20 a 11:20, entered the total of 1004 as Delivery 2).</t>
  </si>
  <si>
    <t>REF-178</t>
  </si>
  <si>
    <t>SaryansArthur_04092020.pdf, SarynsArthur_05052020.pdf</t>
  </si>
  <si>
    <t>COVID-133</t>
  </si>
  <si>
    <t>FRESH N CLEAN ANTIBACTERIAL WIPE 80 WIPES IN A CANISTER 24 CANISTERS/CS</t>
  </si>
  <si>
    <t>PB078</t>
  </si>
  <si>
    <t>Ship to FAS Warehouse to Mike Wong. Shipping from CA. PO will cancel if product doesn't ship from CA by 06/09/2020</t>
  </si>
  <si>
    <t>343693/1; FA0-0000000051</t>
  </si>
  <si>
    <t>343693/1</t>
  </si>
  <si>
    <t>Credit for Shortage</t>
  </si>
  <si>
    <t>359353/1</t>
  </si>
  <si>
    <t>Received 60 cases at 24 tubes per case on 06/24/2020 at 10:50, Received 772 cases x24 =18528 of fresh n clean wipes and on 07/07/2020 at 0840am. Credit for the shortage of (48 x 24 = 1,152) on Credit Memo 359353/1.</t>
  </si>
  <si>
    <t>REF-179</t>
  </si>
  <si>
    <t>Clear Visor Face Shield</t>
  </si>
  <si>
    <t>moved to line 42 in non-central tab per Steve V. -JS 5.18.20</t>
  </si>
  <si>
    <t>REF-180</t>
  </si>
  <si>
    <t>Moved to line 43 in non-central tab per Steve V, JS 5.18.20</t>
  </si>
  <si>
    <t>REF-181</t>
  </si>
  <si>
    <t>General Pacific</t>
  </si>
  <si>
    <t>KN95 Masks</t>
  </si>
  <si>
    <t>ECO KN95 (SUN)</t>
  </si>
  <si>
    <t>1219142; FA0-0000000052</t>
  </si>
  <si>
    <t>Received 500 on 05/05/20 (Pick Ticket 1267722).</t>
  </si>
  <si>
    <t>REF-182</t>
  </si>
  <si>
    <t>GeneralPacific_1371672.pdf</t>
  </si>
  <si>
    <t>Disinfectant Wipes Lysol Ocean Fresh</t>
  </si>
  <si>
    <t>RAC77925CT</t>
  </si>
  <si>
    <t>REF-183</t>
  </si>
  <si>
    <t>CaviWipes, 160 per pack, 6 packs per case, 134 cases total</t>
  </si>
  <si>
    <t>13-1110</t>
  </si>
  <si>
    <t>190280-0; 190280-0CW</t>
  </si>
  <si>
    <t>190280-1</t>
  </si>
  <si>
    <t>Received 804 pm 05/04/20 (PS 190280-1)</t>
  </si>
  <si>
    <t>REF-184</t>
  </si>
  <si>
    <t>Western_190280-1.pdf</t>
  </si>
  <si>
    <t>190281; 190281-0CW</t>
  </si>
  <si>
    <t>190281-2</t>
  </si>
  <si>
    <t>190281-1</t>
  </si>
  <si>
    <t xml:space="preserve">Received 480 on 06/03/20 1015 per Receiving Report, Received 324 on 06/03/20 1138 per receiving report </t>
  </si>
  <si>
    <t>REF-185</t>
  </si>
  <si>
    <t>190282; 190282-0CW</t>
  </si>
  <si>
    <t>REF-186</t>
  </si>
  <si>
    <t>pack</t>
  </si>
  <si>
    <t>Face Shield, Mylar, with foam strip and rubber head band (disposable)</t>
  </si>
  <si>
    <t>53190-023</t>
  </si>
  <si>
    <t>190250-0; FA0-STTL-g9sygi</t>
  </si>
  <si>
    <t>190250-1</t>
  </si>
  <si>
    <t>Received 1,000 on 4/16/20 (PS 190250-1)</t>
  </si>
  <si>
    <t>REF-187</t>
  </si>
  <si>
    <t>Western_190250-1.pdf</t>
  </si>
  <si>
    <t>Bartell's</t>
  </si>
  <si>
    <t>KN95 Masks (10 count)</t>
  </si>
  <si>
    <t>FA0-04132020-PT</t>
  </si>
  <si>
    <t>SEA041320</t>
  </si>
  <si>
    <t>Received 500 on 04/13/20 (e-mail from Wong).</t>
  </si>
  <si>
    <t>REF-188</t>
  </si>
  <si>
    <t>BartellDrugs_SEA041320.pdf</t>
  </si>
  <si>
    <t>WIPES,CLOROX,3PK/35CT,WH</t>
  </si>
  <si>
    <t>CLO30112CT</t>
  </si>
  <si>
    <t>Ship to FAS Warehouse, Mike Wong - 8532 15th AVE NW</t>
  </si>
  <si>
    <t>K0005349; PO# FA0-0000000053</t>
  </si>
  <si>
    <t>KI-00019756</t>
  </si>
  <si>
    <t>Received 4 on 04/16/20 (PS K0005349-1)</t>
  </si>
  <si>
    <t>REF-189</t>
  </si>
  <si>
    <t>Keeneys_KI-00019756.pdf</t>
  </si>
  <si>
    <t>PAWS, Antimicrobial Wipes, 50 per can, 240 cans</t>
  </si>
  <si>
    <t>FA0-190452-0</t>
  </si>
  <si>
    <t>REF-190</t>
  </si>
  <si>
    <t>Advanced Security Training Institute Inc.</t>
  </si>
  <si>
    <t>Gowns</t>
  </si>
  <si>
    <t>Isolation Surgical Gown, size large</t>
  </si>
  <si>
    <t>FA0-04172020-PT</t>
  </si>
  <si>
    <t>Surgical gowns</t>
  </si>
  <si>
    <t>Received 8,000 on 05/14/20 0745 (Receiving Report).</t>
  </si>
  <si>
    <t>REF-191</t>
  </si>
  <si>
    <t>ASTI_121.pdf</t>
  </si>
  <si>
    <t>COVID-220</t>
  </si>
  <si>
    <t>Isolation Surgical Gown, size extra large</t>
  </si>
  <si>
    <t>REF-192</t>
  </si>
  <si>
    <t>Wipes, Lysol, Ocean Wipes, 6 per case, 24 cases</t>
  </si>
  <si>
    <t>FA0-K00004796; K0004796</t>
  </si>
  <si>
    <t>KI-00019796</t>
  </si>
  <si>
    <t>Received 24 on 4/17/20 (PS K0004796-1)</t>
  </si>
  <si>
    <t>REF-193</t>
  </si>
  <si>
    <t>Keeneys_KI-000019796.pdf</t>
  </si>
  <si>
    <t>IHEALTH THERMOMETER MODEL PT3</t>
  </si>
  <si>
    <t>IHEAL PT3</t>
  </si>
  <si>
    <t>FA0-0000000055; 5980330</t>
  </si>
  <si>
    <t>Received 197 on 04/29 (Pick Ticket 7143921).</t>
  </si>
  <si>
    <t>REF-194</t>
  </si>
  <si>
    <t>Stellar_4202039.pdf</t>
  </si>
  <si>
    <t>Thermometer, non-contact</t>
  </si>
  <si>
    <t>FORAC-IR42</t>
  </si>
  <si>
    <t>FA0-0000000054; 2606964</t>
  </si>
  <si>
    <t>Received 50 on 04/29/20 (Pick Ticket #3864311)</t>
  </si>
  <si>
    <t>REF-195</t>
  </si>
  <si>
    <t>Mallory_4831223.pdf</t>
  </si>
  <si>
    <t>190482-0</t>
  </si>
  <si>
    <t>190482-1</t>
  </si>
  <si>
    <t>Received 1,920 on 04/20/20 (PS 190482-1)</t>
  </si>
  <si>
    <t>REF-196</t>
  </si>
  <si>
    <t>Western_190482-1.pdf</t>
  </si>
  <si>
    <t>Surgical Disposable Mask, 3 ply, 4 folded, ear loops. 50 per box, 40 boxes</t>
  </si>
  <si>
    <t>FA0-041720201-PT</t>
  </si>
  <si>
    <t>Received 88 on 04/21/20 (hand written packing slip from Whse), Received  2 on 04/23/20 (e-mail from Wong).</t>
  </si>
  <si>
    <t>REF-197</t>
  </si>
  <si>
    <t>FA0-0000000057; 5980467</t>
  </si>
  <si>
    <t>Received 100 on 04/29 (Pick Ticket 7143914).</t>
  </si>
  <si>
    <t>REF-198</t>
  </si>
  <si>
    <t>Stellar_4202040.pdf</t>
  </si>
  <si>
    <t>Moldex Respirator, Small, 10 per box, 10 boxes</t>
  </si>
  <si>
    <t>MOLDE-2701N95</t>
  </si>
  <si>
    <t>FA0-0000000058; 2606964</t>
  </si>
  <si>
    <t>Received 10 boxes of 10 on 06/17/2020 @11:15</t>
  </si>
  <si>
    <t>REF-199</t>
  </si>
  <si>
    <t>75% Liquid Hand Sanitizer, 55-gallon drums</t>
  </si>
  <si>
    <t>55DRUM</t>
  </si>
  <si>
    <t>FA0-STTL-54h49n</t>
  </si>
  <si>
    <t>Received 10 on 04/15/20 from Casey Products  (Whse made PS)</t>
  </si>
  <si>
    <t>REF-200</t>
  </si>
  <si>
    <t>Reliable_16185.pdf</t>
  </si>
  <si>
    <t>COVID-255</t>
  </si>
  <si>
    <t>FA0-0000000059</t>
  </si>
  <si>
    <t>Received 240 on 04/29 (Pick Ticket 7143922), Received 10 on 05/05/20 (Pick Ticket 7144539).</t>
  </si>
  <si>
    <t>REF-201</t>
  </si>
  <si>
    <t>Stellar_4202041.pdf, Stellar_4203402.pdf</t>
  </si>
  <si>
    <t>Lux Eoi Hand Sanitizing Gel, 16.9oz, 500ml - 40%</t>
  </si>
  <si>
    <t>UPC 60003646014</t>
  </si>
  <si>
    <t>FA0-0000000056</t>
  </si>
  <si>
    <t>INV/2020/0006</t>
  </si>
  <si>
    <t>This invoice was 40% down payment - Received 2917 boxes on 05/26/20 0910 (2917x12=35004) Receiving Report covers lines C_202, C_203, and C_212.</t>
  </si>
  <si>
    <t>REF-202</t>
  </si>
  <si>
    <t>Lux Eoi Hand Sanitizing Gel, 16.9oz, 500ml - 60%</t>
  </si>
  <si>
    <t>UPC 860003646014</t>
  </si>
  <si>
    <t>INV/2020/0005</t>
  </si>
  <si>
    <t>Received 2917 boxes on 05/26/20 0910 (2917x12=35004) Receiving Report covers lines C_202, C_203, and C_212</t>
  </si>
  <si>
    <t>REF-203</t>
  </si>
  <si>
    <t>ProcurementServices_INV-2020-0005.pdf</t>
  </si>
  <si>
    <t>DUPLICATE</t>
  </si>
  <si>
    <t>Duplicate - should be on non-central</t>
  </si>
  <si>
    <t>Nitrile Gloves (Public Safety)</t>
  </si>
  <si>
    <t>See Non-Central - Line 22.</t>
  </si>
  <si>
    <t>REF-204</t>
  </si>
  <si>
    <t>Liquid Hand Sanitizer, 75% Alcohol, 275-gallon tote</t>
  </si>
  <si>
    <t>275 TOTE</t>
  </si>
  <si>
    <t>FA0-0000000061</t>
  </si>
  <si>
    <t>REF-205</t>
  </si>
  <si>
    <t>Reliable_17138.pdf</t>
  </si>
  <si>
    <t>Tote</t>
  </si>
  <si>
    <t>COVID-250</t>
  </si>
  <si>
    <t>Moldex Respirator, Small, 10 per box</t>
  </si>
  <si>
    <t>FA1-STTL-znnfte; 2610943</t>
  </si>
  <si>
    <t>REF-206</t>
  </si>
  <si>
    <t>Thermometer, IHEALTH</t>
  </si>
  <si>
    <t>FA1-0000000007; 5982632</t>
  </si>
  <si>
    <t>4204233 and 4204234</t>
  </si>
  <si>
    <t>Received 303 on 5/7/20 (Receiving Report) - invoiced 300 on inv#4204233 and 3 on inv#4204234.</t>
  </si>
  <si>
    <t>REF-207</t>
  </si>
  <si>
    <t>Stellar_4204233.pdf, Stellar_4204234.pdf</t>
  </si>
  <si>
    <t>PDI Alcohol Prep Pad, 100 per box, 10 boxes per case</t>
  </si>
  <si>
    <t>1622-C69900</t>
  </si>
  <si>
    <t>Ship to FAS</t>
  </si>
  <si>
    <t>FA1-0000000010; 2020-1092</t>
  </si>
  <si>
    <t>Received 10 boxes on 07/02/2020 at 13:25</t>
  </si>
  <si>
    <t>REF-208</t>
  </si>
  <si>
    <t>Purell Sanitizer Gel, 1200ML Refill, 4 per case, 750 cases, 3000 each</t>
  </si>
  <si>
    <t>0712-GOJ5456EA</t>
  </si>
  <si>
    <t>FA1-0000000009; 2020-1091</t>
  </si>
  <si>
    <t>Purell (1200 ml stand refill)</t>
  </si>
  <si>
    <t xml:space="preserve">Received 24 on 07/08/20 at 13:20 </t>
  </si>
  <si>
    <t>REF-209</t>
  </si>
  <si>
    <t>PDI alcohol Prep Pad, 100 per box, 10 boxes per case</t>
  </si>
  <si>
    <t>FA1-0000000008; 2020-1090</t>
  </si>
  <si>
    <t>Received 10 on 04/30/20 (PS#121560)</t>
  </si>
  <si>
    <t>REF-210</t>
  </si>
  <si>
    <t>Excel_121560.pdf</t>
  </si>
  <si>
    <t>KN 95 Masks</t>
  </si>
  <si>
    <t>ECO KN95</t>
  </si>
  <si>
    <t>1220478; FA1-0000000012</t>
  </si>
  <si>
    <t>Received 5,000 on 05/12/20 1107 (Receiving Report)</t>
  </si>
  <si>
    <t>REF-211</t>
  </si>
  <si>
    <t>2020-05</t>
  </si>
  <si>
    <t>INV/2020/0010</t>
  </si>
  <si>
    <t>Will deduct 18 off of one invoice.</t>
  </si>
  <si>
    <t>REF-212</t>
  </si>
  <si>
    <t>ProcurementServices_INV-2020-0010.pdf</t>
  </si>
  <si>
    <t>Lux Eoi Hand Sanitizer Gel, 16.9oz - 40%</t>
  </si>
  <si>
    <t>FA1-0000000013</t>
  </si>
  <si>
    <t>08</t>
  </si>
  <si>
    <t>Received 2940 boxes on 05/26/20 0840 (2940 x 12 = 35280) Lines C_213 and C_214 in one receiving report</t>
  </si>
  <si>
    <t>REF-213</t>
  </si>
  <si>
    <t>Lux Eoi Hand Sanitizer Gel, 16.9oz - 60%</t>
  </si>
  <si>
    <t>FA1-0000000013; S00019</t>
  </si>
  <si>
    <t>Received 2940 boxes on 05/26/20 0840 (2940 x 12 = 35280)Lines C_213 and C_214 in one receiving report</t>
  </si>
  <si>
    <t>REF-214</t>
  </si>
  <si>
    <t>Huons USA</t>
  </si>
  <si>
    <t>N3 Surgical Masks, 50/box</t>
  </si>
  <si>
    <t>FA105052020PT</t>
  </si>
  <si>
    <t>HUUS/OB/INV20-166</t>
  </si>
  <si>
    <t>Received 18000 boxes on 07/01/2020 at 1530</t>
  </si>
  <si>
    <t>REF-215</t>
  </si>
  <si>
    <t>Lemon &amp; Lime Blossom, 4/(3x35) ct.</t>
  </si>
  <si>
    <t>FA1-05052020PP</t>
  </si>
  <si>
    <t>SEA050820</t>
  </si>
  <si>
    <t>Received 684 (171 cases x 4 tubes/case) on 05/08/20 1208 (Receiving Report)</t>
  </si>
  <si>
    <t>REF-216</t>
  </si>
  <si>
    <t>BartellDrugs_SEA050820.pdf</t>
  </si>
  <si>
    <t>Lysol, US, LDS SWF 12/12.5Z (US02)</t>
  </si>
  <si>
    <t>REF-217</t>
  </si>
  <si>
    <t>Lysol Disinfecting Wipes - Brand New Day. Mango &amp; Hibiscus 6/80 ct.</t>
  </si>
  <si>
    <t>Received 204 (34 cases x 6 tubes/case) on 05/08/20 1208 (Receiving Report)</t>
  </si>
  <si>
    <t>REF-218</t>
  </si>
  <si>
    <t>Infrared no contact thermometers</t>
  </si>
  <si>
    <t>FT-100A</t>
  </si>
  <si>
    <t>FA1-0000000018</t>
  </si>
  <si>
    <t>Net 1</t>
  </si>
  <si>
    <t>05222020</t>
  </si>
  <si>
    <t xml:space="preserve">Received 1000 on 06/18/2020 at 13:30 </t>
  </si>
  <si>
    <t>REF-219</t>
  </si>
  <si>
    <t>DS</t>
  </si>
  <si>
    <t>M18 switch tank, 4-gallon, backpack sprayer kit</t>
  </si>
  <si>
    <t>MILWA 2820-21PS</t>
  </si>
  <si>
    <t>FA1-STTL-hywm6o; 5985620</t>
  </si>
  <si>
    <t>Disinfecting Sprayers</t>
  </si>
  <si>
    <t>Received 15 on 05/12/20 1220 (Receiving Report).</t>
  </si>
  <si>
    <t>REF-220</t>
  </si>
  <si>
    <t>Stellar_4205246.pdf</t>
  </si>
  <si>
    <t>COVID-350</t>
  </si>
  <si>
    <t>Equipment</t>
  </si>
  <si>
    <t>Other</t>
  </si>
  <si>
    <t>M18 red lithium 5.0 AH battery pack</t>
  </si>
  <si>
    <t>MILWA 48-11-1850</t>
  </si>
  <si>
    <t>REF-221</t>
  </si>
  <si>
    <t>COVID-351</t>
  </si>
  <si>
    <t>Home Depot</t>
  </si>
  <si>
    <t>DSS</t>
  </si>
  <si>
    <t>Bioesque Botanical Disinfectant, 55-gallon drum</t>
  </si>
  <si>
    <t>FA1-STTL-hywm6o</t>
  </si>
  <si>
    <t>Disinfecting Solution for Sprayers</t>
  </si>
  <si>
    <t>Gal</t>
  </si>
  <si>
    <t>REF-222</t>
  </si>
  <si>
    <t>COVID-353</t>
  </si>
  <si>
    <t>Bioesque Botanical Disinfectant, 5-gallon pail</t>
  </si>
  <si>
    <t>REF-223</t>
  </si>
  <si>
    <t>COVID-352</t>
  </si>
  <si>
    <t>PAWS, Antimicrobial Towelette, 100 per box 100 $</t>
  </si>
  <si>
    <t>FA1-0000000021; 191326-0</t>
  </si>
  <si>
    <t>191326-1</t>
  </si>
  <si>
    <t>Received 100 boxes (10,000 wipes) on 05/15/20 (Receiving Report with PS 191326-1).</t>
  </si>
  <si>
    <t>REF-224</t>
  </si>
  <si>
    <t>Western_191326-1.pdf</t>
  </si>
  <si>
    <t>cloth masks, antimicrobial</t>
  </si>
  <si>
    <t>FA0-0000000060</t>
  </si>
  <si>
    <t>05132020</t>
  </si>
  <si>
    <t>Received 7,632 on 05/18/20 1130 (Receiving report - no packing slip).  Received 864 on 05/19/20 1400 (receiving report - no packing slip). Received 1,368 on 05/20/20 1100 (Receiving report - no packing slip). Received 5,484 on 05/21/20 1315 (Receiving report - no packing slip). Received 4,405 on 5/22/20 1025 (Receiving report - no packing slip). Received 252 on 6/2/20 (Receiving report - no packing slip).</t>
  </si>
  <si>
    <t>REF-225</t>
  </si>
  <si>
    <t>Saryans_05132020.pdf</t>
  </si>
  <si>
    <t>Purell Dispenser Stand with Dispenser</t>
  </si>
  <si>
    <t>2424-DS and 2720-12</t>
  </si>
  <si>
    <t>FA1-0000000022</t>
  </si>
  <si>
    <t>Purell Stands/Dispensers</t>
  </si>
  <si>
    <t>REF-226</t>
  </si>
  <si>
    <t>Purell Mask Bracket</t>
  </si>
  <si>
    <t>Mask Holders for Dispensers</t>
  </si>
  <si>
    <t>REF-227</t>
  </si>
  <si>
    <t>70% Isopropyl Alcohol, 32 oz bottles</t>
  </si>
  <si>
    <t>14-032-70</t>
  </si>
  <si>
    <t>Ship to Fas</t>
  </si>
  <si>
    <t>FA1-0000000024</t>
  </si>
  <si>
    <t>350132/1</t>
  </si>
  <si>
    <t>Isopropyl Alcohol (16oz or equiv)</t>
  </si>
  <si>
    <t>Received 3,975 cases (15,900 32 oz bottles) on 6/2, Received 150 cases (600 32oz bottles) on 6/8 1150</t>
  </si>
  <si>
    <t>REF-228</t>
  </si>
  <si>
    <t>SoundSafety_350132-1.pdf</t>
  </si>
  <si>
    <t>COVID-262</t>
  </si>
  <si>
    <t>PDI Super Sani-Cloth, Germicidal, 160 ct</t>
  </si>
  <si>
    <t>Q55172</t>
  </si>
  <si>
    <t>FA1-STTL-shm90d</t>
  </si>
  <si>
    <t>tube</t>
  </si>
  <si>
    <t>Received 120 on 05/18/20 1450 (Receiving Report and P.S. ref inv#122126 / Sales Order SO212313 - 6 per case, 20 cases).</t>
  </si>
  <si>
    <t>REF-229</t>
  </si>
  <si>
    <t>Excel_12216.pdf, Excel_122369.pdf</t>
  </si>
  <si>
    <t>N95 masks, 3M 8200, 3M 8210, Gerson 1730</t>
  </si>
  <si>
    <t>FA1-0000000025</t>
  </si>
  <si>
    <t>123444, 123547</t>
  </si>
  <si>
    <t xml:space="preserve">Received 1600 of 3M N95 8200 masks and 4800 3M N95 8210s on 06/15/20 at 1500 (per receiving report, 10cases of 8200 and 30 cases of 8210, 20 masks per box, 8 boxes per case), Received 560 boxes of 20 8210s on 06/22/2020 at 1555, Received 120 boxes of 20 8210 on 07/02/2020 at 13:25. // Recieved 56 boxes on 07/08/20 1320 - Receiving Report and Packing slip 123547. Paid on Inv#123547 to A/P on 07/08/20. </t>
  </si>
  <si>
    <t>REF-230</t>
  </si>
  <si>
    <t>TeleSwivel</t>
  </si>
  <si>
    <t>Bioesque Disinfectant, 55-gallon drum</t>
  </si>
  <si>
    <t xml:space="preserve"> BBDS55G </t>
  </si>
  <si>
    <t>Drums</t>
  </si>
  <si>
    <t xml:space="preserve"> Order </t>
  </si>
  <si>
    <t xml:space="preserve"> N/A </t>
  </si>
  <si>
    <t>FA1-0000000028</t>
  </si>
  <si>
    <t>Received 2 on 05/28/20 1055 (Receiving report and delivery info from Elden Logistics - no packing slip).</t>
  </si>
  <si>
    <t>REF-232</t>
  </si>
  <si>
    <t>TeleSwivel_777.pdf</t>
  </si>
  <si>
    <t>Bioesque Disinfectant, 5-gallon pail</t>
  </si>
  <si>
    <t>BBDs5G</t>
  </si>
  <si>
    <t>Pails</t>
  </si>
  <si>
    <t>Received 22 on 05/28/20 1055 (Receiving report and delivery info from Elden Logistics - no packing slip).</t>
  </si>
  <si>
    <t>REF-233</t>
  </si>
  <si>
    <t>Gown, elastic, blue, universal, Condor, 15 per pack</t>
  </si>
  <si>
    <t>32KF55</t>
  </si>
  <si>
    <t>Ship to FAS Warehouse 2901 27th Ave S</t>
  </si>
  <si>
    <t>FA1-0000000029</t>
  </si>
  <si>
    <t>REF-234</t>
  </si>
  <si>
    <t>Procurement Services</t>
  </si>
  <si>
    <t>FA1-0000000056</t>
  </si>
  <si>
    <t>REF C_212, short 18 bottles</t>
  </si>
  <si>
    <t>-</t>
  </si>
  <si>
    <t>2020-06</t>
  </si>
  <si>
    <t>Rubbing Alcohol, liquid solution, 70%, 16 oz. bottle</t>
  </si>
  <si>
    <t>2MRZ2</t>
  </si>
  <si>
    <t>Ship to FAS - changed address to 2901 27th S on 6.29.20 in DM email</t>
  </si>
  <si>
    <t>FA1-0000000030</t>
  </si>
  <si>
    <t>REF-235</t>
  </si>
  <si>
    <t>Hand Sanitizer gel, 70%, 16.9 oz bottles</t>
  </si>
  <si>
    <t>FA1-0000000031</t>
  </si>
  <si>
    <t>HUUS/OB/INV20-165</t>
  </si>
  <si>
    <t>Received 22008 on 06/17/2020 1010 (8 over)</t>
  </si>
  <si>
    <t>REF-236</t>
  </si>
  <si>
    <t>Amazon.com</t>
  </si>
  <si>
    <t>50/100 Pcs replaceable activated carbon filters meltblown cloth filters by Moonli (500 pcs)</t>
  </si>
  <si>
    <t>ASIN B0877869VY</t>
  </si>
  <si>
    <t>Filters</t>
  </si>
  <si>
    <t>Ship to FAS Warehouse Attn:Mike Wong</t>
  </si>
  <si>
    <t>Paid by PP CC *6666, also included $5.99 S&amp;H</t>
  </si>
  <si>
    <t>Received 21,390 on 06/05/20 1005 (receiving report)</t>
  </si>
  <si>
    <t>REF-237</t>
  </si>
  <si>
    <t xml:space="preserve">Disposable face mask, 3-ply, 50 per box, 4,000 boxes. </t>
  </si>
  <si>
    <t>COM910160</t>
  </si>
  <si>
    <t>FA1-0000000034</t>
  </si>
  <si>
    <t>1967451-0</t>
  </si>
  <si>
    <t>Received 4000 on 06/11/20 0935,</t>
  </si>
  <si>
    <t>REF-238</t>
  </si>
  <si>
    <t>CompleteOffice_1967451-0.pdf</t>
  </si>
  <si>
    <t>Disposable face mask, 3-ply, 50 per box, 16,000</t>
  </si>
  <si>
    <t>REF-239</t>
  </si>
  <si>
    <t>Hooded Coverall, Elastic, White, 2XL, Kleenguard, manufacturer part number 44325</t>
  </si>
  <si>
    <t>2WXA7</t>
  </si>
  <si>
    <t>FA1-0000000035</t>
  </si>
  <si>
    <t>9545098163 and 9545098171</t>
  </si>
  <si>
    <t>Received 25 on 06/01/20 1045 (Receiving report and packing slip - 24 cases @ 25/case = 600 each). Received 8 on 06/02/20 (Receiving report listing 8 cases @ 25/case = 200 each). Received 7 on 06/03/20 1045 (Receiving report listing 7 cases @ 25/case = 175 each).</t>
  </si>
  <si>
    <t>REF-240</t>
  </si>
  <si>
    <t>Grainger_9545098163.pdf, Grainger_9545098171.pdf, Grainger_9545293715.pdf</t>
  </si>
  <si>
    <t>Dupont Coverall, Tyvek Zipper Hood, elastic wrist and ankles, 25 per case, 40 cases</t>
  </si>
  <si>
    <t>FA1-0000000036, Blanket Contract 3342</t>
  </si>
  <si>
    <t>Tyvek Suits</t>
  </si>
  <si>
    <t>Received 200 on 06/19/2020 0824</t>
  </si>
  <si>
    <t>REF-241</t>
  </si>
  <si>
    <t>Lysol Spray Crisp Linen 12.5 oz, 141 cases, 12/case</t>
  </si>
  <si>
    <t>UPC FG19200074186 GIC #832092</t>
  </si>
  <si>
    <t>Ship to FAS Warehouse, Attn: Mike Wong</t>
  </si>
  <si>
    <t>FA1-06022020-PT</t>
  </si>
  <si>
    <t>SEA060220</t>
  </si>
  <si>
    <t>Received 141 cases (1692 ea) on 06/04/20 1150</t>
  </si>
  <si>
    <t>REF-242</t>
  </si>
  <si>
    <t>BartellDrugs_SEA060220.pdf</t>
  </si>
  <si>
    <t>COVID-108</t>
  </si>
  <si>
    <t>Filter Chip Inserts for mask</t>
  </si>
  <si>
    <t>Ship to FAS Warehouse Attn: Mike Wong 98117</t>
  </si>
  <si>
    <t>FA1-0000000060</t>
  </si>
  <si>
    <t>This line was change ordered onto the PO</t>
  </si>
  <si>
    <t>Received 2,130 on 05/21/20 1510 (Receiving report - no packing slip). Received 5,330 on 05/22/20 1025 (Receiving report - no packing slip). Warehouse reported on 05/27/20 1309 that the total they had in stock was 16,109. Override outstanding to zero because the cloth masks arrived with an additional filter included with the cloth mask.</t>
  </si>
  <si>
    <t>REF-243</t>
  </si>
  <si>
    <t>Hand Sanitizer gel, 70%, clear scent 33.8 oz bottle with pump top</t>
  </si>
  <si>
    <t>Blumen</t>
  </si>
  <si>
    <t>FA1-0000000041, Blanket Contract 5128</t>
  </si>
  <si>
    <t>KI-00022480</t>
  </si>
  <si>
    <t>Received 156 on 06/04/20 1130 per receiving report</t>
  </si>
  <si>
    <t>REF-244</t>
  </si>
  <si>
    <t>Keeneys_KI-00022480.pdf</t>
  </si>
  <si>
    <t>COVID-172</t>
  </si>
  <si>
    <t>MB Diversity</t>
  </si>
  <si>
    <t>Entaid Disinfectant Wipes, 80 wipes per tube</t>
  </si>
  <si>
    <t>Ship to Mike Wong, City of Seattle, 8532 15th Ave NW</t>
  </si>
  <si>
    <t>FA1-0000000044</t>
  </si>
  <si>
    <t>REF-245</t>
  </si>
  <si>
    <t>Ship to FAS, Mike Wong</t>
  </si>
  <si>
    <t>REF-246</t>
  </si>
  <si>
    <t>Milwaukee, switch tank, 4-gal backpack sprayer</t>
  </si>
  <si>
    <t>2820-21PS</t>
  </si>
  <si>
    <t xml:space="preserve">Ship to FAS </t>
  </si>
  <si>
    <t>FA1-0000000045</t>
  </si>
  <si>
    <t>Received 10 on 06/12/20 1330 (receiving report)</t>
  </si>
  <si>
    <t>REF-247</t>
  </si>
  <si>
    <t>Stellar_4213966.pdf</t>
  </si>
  <si>
    <t>Milwaukee battery pack</t>
  </si>
  <si>
    <t>48-11-1850</t>
  </si>
  <si>
    <t>Received 10 on 6/16/20 1020 (Receiving Report and packing slip 7156164).</t>
  </si>
  <si>
    <t>REF-248</t>
  </si>
  <si>
    <t>Ship to FAS Crown Hill Warehouse</t>
  </si>
  <si>
    <t>FA1-0000000046</t>
  </si>
  <si>
    <t>9 per case</t>
  </si>
  <si>
    <t>354635/1</t>
  </si>
  <si>
    <t>Received 1836 cases on 06/30/20 at 13:45</t>
  </si>
  <si>
    <t>REF-249</t>
  </si>
  <si>
    <t>N95 Masks, Honeywell, 20 per box</t>
  </si>
  <si>
    <t>N1115-14110391</t>
  </si>
  <si>
    <t>FA1-0000000026</t>
  </si>
  <si>
    <t>REF-250</t>
  </si>
  <si>
    <t>Avant Hand Sanitizer</t>
  </si>
  <si>
    <t>PO#3340, Orig Invoice # 188957-1</t>
  </si>
  <si>
    <t>REF C_131 - Western Safety issued credit invoice 191695-1 on 6/12/2020 (invoice date = 5/21/2020)</t>
  </si>
  <si>
    <t>REF-251</t>
  </si>
  <si>
    <t>BBDS55G</t>
  </si>
  <si>
    <t>FA1-0000000047</t>
  </si>
  <si>
    <t>NET 30</t>
  </si>
  <si>
    <t>Received 2 drums on 06/26/2020 at 1340</t>
  </si>
  <si>
    <t>REF-252</t>
  </si>
  <si>
    <t>Zogics</t>
  </si>
  <si>
    <t>Protexus handheld electrostatic sprayer</t>
  </si>
  <si>
    <t>PX200ES</t>
  </si>
  <si>
    <t>Ship to Crown Hill Warehouse</t>
  </si>
  <si>
    <t>FA1-STTL-xal5t</t>
  </si>
  <si>
    <t>Net 30</t>
  </si>
  <si>
    <t>REF-253</t>
  </si>
  <si>
    <t>Purtabs ESPT3.3G Disinfecting Tabs, 200 tabs per container, 108 containers</t>
  </si>
  <si>
    <t>ESPT3.3G-Single</t>
  </si>
  <si>
    <t>REF-254</t>
  </si>
  <si>
    <t>Isolation gown, XL, polyethylene, blue, pack of 100, 20 boxes</t>
  </si>
  <si>
    <t>56LA83</t>
  </si>
  <si>
    <t>Ship to 3807 2nd A</t>
  </si>
  <si>
    <t>Received 20 cases on 6.19.20 at 1030</t>
  </si>
  <si>
    <t>REF-255</t>
  </si>
  <si>
    <t>PAWS, Antimicrobial Towelette, 100 per box</t>
  </si>
  <si>
    <t>192629, PO#FA1-0000000049</t>
  </si>
  <si>
    <t>192629-1</t>
  </si>
  <si>
    <t>Received 300 boxes on 06/22/20 at 905</t>
  </si>
  <si>
    <t>REF-256</t>
  </si>
  <si>
    <t>Advanced Digital Solutions</t>
  </si>
  <si>
    <t>3-ply surgical masks, 100 per box, 20,000 boxes</t>
  </si>
  <si>
    <t>3PS-Masks</t>
  </si>
  <si>
    <t>PO# FA1-0000000050</t>
  </si>
  <si>
    <t>Received 2,016,000 on 07/08/20 0830 (Receiving Report). Overage is okay (donation).</t>
  </si>
  <si>
    <t>REF-257</t>
  </si>
  <si>
    <t>Mask Bracket, gray, purell, 2428-MB</t>
  </si>
  <si>
    <t>3EUE8</t>
  </si>
  <si>
    <t>Ship to FAS Warehouse 3807 2nd Ave S</t>
  </si>
  <si>
    <t>1386830349; PO# FA1-STTL-5x3p0e</t>
  </si>
  <si>
    <t>Net 30, ordered for Library</t>
  </si>
  <si>
    <t>Received 40 on 07/02/2020. Mike Wong emailed packing slip on 7/2</t>
  </si>
  <si>
    <t>REF-258</t>
  </si>
  <si>
    <t>Multi-fold 100% recycled</t>
  </si>
  <si>
    <t>APC EN416</t>
  </si>
  <si>
    <t xml:space="preserve">Order </t>
  </si>
  <si>
    <t>PO#FA1-0000000051</t>
  </si>
  <si>
    <t>Net 30, Blanket Contract, 3835</t>
  </si>
  <si>
    <t>1973926-0</t>
  </si>
  <si>
    <t>Received 200 cases on 6/29/2020 at 1020</t>
  </si>
  <si>
    <t>REF-259</t>
  </si>
  <si>
    <t>C-Fold, 100% recycled</t>
  </si>
  <si>
    <t>GPC 25190</t>
  </si>
  <si>
    <t>Net 30, Blanket Contract 3835</t>
  </si>
  <si>
    <t>Received 100 cases on 06/29/2020 at 1020</t>
  </si>
  <si>
    <t>REF-260</t>
  </si>
  <si>
    <t>MICRELL Antibacterial Lotion Soap 12 fl oz, pump bottle, 12 per case</t>
  </si>
  <si>
    <t>9759-12</t>
  </si>
  <si>
    <t>188973-0</t>
  </si>
  <si>
    <t xml:space="preserve">1%30 </t>
  </si>
  <si>
    <t>REF-261</t>
  </si>
  <si>
    <t>Rexel dba Platt</t>
  </si>
  <si>
    <t>Opticom floor mount dynamic temperature measurement camera</t>
  </si>
  <si>
    <t>OPT-7MFTD-FM</t>
  </si>
  <si>
    <t>Ship to 3807 2nd Ave S</t>
  </si>
  <si>
    <t>0M52621</t>
  </si>
  <si>
    <t>Received 3 on 07/07/2020 per Mike Wong email at 12:31pm; Receivd 3 on 7/10/20 (packing slip).</t>
  </si>
  <si>
    <t>REF-262</t>
  </si>
  <si>
    <t xml:space="preserve">Huons USA Inc. </t>
  </si>
  <si>
    <t>Mask, Korea First Class</t>
  </si>
  <si>
    <t>KF94 Face Mask</t>
  </si>
  <si>
    <t>PO# FA1-0000000053</t>
  </si>
  <si>
    <t>Net 7</t>
  </si>
  <si>
    <t>REF-263</t>
  </si>
  <si>
    <t xml:space="preserve">Western Safety </t>
  </si>
  <si>
    <t>Gog</t>
  </si>
  <si>
    <t>Starlite FX3 anti-fog glass, clear</t>
  </si>
  <si>
    <t>46X9</t>
  </si>
  <si>
    <t>Ship to South Warehouse</t>
  </si>
  <si>
    <t>PO# FA1-0000000054</t>
  </si>
  <si>
    <t>Net 30, Blanket Contract #3340</t>
  </si>
  <si>
    <t>192980-1</t>
  </si>
  <si>
    <t>Goggles</t>
  </si>
  <si>
    <t>Received 100 07/02/20 (packing slip)</t>
  </si>
  <si>
    <t>REF-264</t>
  </si>
  <si>
    <t>Walter E. Nelson</t>
  </si>
  <si>
    <t>Foam soap, 1.2L - fragrance and dye free, kimberly clark, 2 per case</t>
  </si>
  <si>
    <t>Library</t>
  </si>
  <si>
    <t>PO# FA1-STTL5x3p0e</t>
  </si>
  <si>
    <t>Blanket Contract 3789</t>
  </si>
  <si>
    <t>Received 65 cases on 07/09/20 at 12:45</t>
  </si>
  <si>
    <t>REF-265</t>
  </si>
  <si>
    <t>3-ply earloop masks, CE Grade 50 masks</t>
  </si>
  <si>
    <t>0503-3plym</t>
  </si>
  <si>
    <t>PO# FA10000000057</t>
  </si>
  <si>
    <t>Blanket Contract 3832</t>
  </si>
  <si>
    <t>REF-266</t>
  </si>
  <si>
    <t>Metrex Cavi-Wipes, Towelettes, 6 x 6.75, 160 count, 400 tubs</t>
  </si>
  <si>
    <t>13-100</t>
  </si>
  <si>
    <t>FA1-STTL-arx25a</t>
  </si>
  <si>
    <t>REF-267</t>
  </si>
  <si>
    <t>PDI Super-Sani Cloths (purple), germicidal, 160 count</t>
  </si>
  <si>
    <t>ACH 5 days after delivery</t>
  </si>
  <si>
    <t>Received 120 tubes on 07.08.20 at 1200</t>
  </si>
  <si>
    <t>REF-268</t>
  </si>
  <si>
    <t>Nitrile exam glove, purple, medium</t>
  </si>
  <si>
    <t>1101-55082-M</t>
  </si>
  <si>
    <t>FA1-0000000058</t>
  </si>
  <si>
    <t>Received 1000 boxes on 07.13.20 at 1100</t>
  </si>
  <si>
    <t>REF-269</t>
  </si>
  <si>
    <t>Nitrile exam glove, extended cuff, small</t>
  </si>
  <si>
    <t>1302-5825-S</t>
  </si>
  <si>
    <t>Received 100 boxes on 07.13.20 at 1100</t>
  </si>
  <si>
    <t>REF-270</t>
  </si>
  <si>
    <t>Nitrile Exam Glove, extended cuff, medium</t>
  </si>
  <si>
    <t>1302-5825-M</t>
  </si>
  <si>
    <t>Received 400 boxes on 07.13.20 at 1100</t>
  </si>
  <si>
    <t>REF-271</t>
  </si>
  <si>
    <t>Nitrile exam glove, extended cuff, large</t>
  </si>
  <si>
    <t>1302-5825-L</t>
  </si>
  <si>
    <t>Received 50 boxes on 07.13.20 at 1100</t>
  </si>
  <si>
    <t>REF-272</t>
  </si>
  <si>
    <t>Nitrile exam glove, extended cuff, x-large</t>
  </si>
  <si>
    <t>1302-5825-XL</t>
  </si>
  <si>
    <t>REF-273</t>
  </si>
  <si>
    <t>Blue Nitrile Exam glove, extended cuff, small</t>
  </si>
  <si>
    <t>FA1-0000000059</t>
  </si>
  <si>
    <t>REF-274</t>
  </si>
  <si>
    <t>Blue nitrile exam glove, extended cuff, medium</t>
  </si>
  <si>
    <t>REF-275</t>
  </si>
  <si>
    <t>Blue nitrile exam glove, extended cuff, large</t>
  </si>
  <si>
    <t>REF-276</t>
  </si>
  <si>
    <t xml:space="preserve">Excel Supply Company </t>
  </si>
  <si>
    <t>Blue nitrile exam glove, extended cuff, x-large</t>
  </si>
  <si>
    <t>REF-277</t>
  </si>
  <si>
    <t>Item Name</t>
  </si>
  <si>
    <t>Delay Time</t>
  </si>
  <si>
    <t>Row Labels</t>
  </si>
  <si>
    <t>Grand Total</t>
  </si>
  <si>
    <t>Max of Delay Time</t>
  </si>
  <si>
    <t>Min of Delay Time</t>
  </si>
  <si>
    <t>Average of Delay Time</t>
  </si>
  <si>
    <t>(Multiple Items)</t>
  </si>
  <si>
    <t>Disinfecting Solution</t>
  </si>
  <si>
    <t>Nitrile Gloves</t>
  </si>
  <si>
    <t>Surgical Gown</t>
  </si>
  <si>
    <t>Isopropyl Alchohol (16oz or equiv)</t>
  </si>
  <si>
    <t>Tyvek Suits with Hoods</t>
  </si>
  <si>
    <t>Googles</t>
  </si>
  <si>
    <t>Price Per Unit</t>
  </si>
  <si>
    <t>Min of Price/Unit</t>
  </si>
  <si>
    <t>Average of Price/Unit</t>
  </si>
  <si>
    <t>Max of Price/Unit</t>
  </si>
  <si>
    <t>14</t>
  </si>
  <si>
    <t>11</t>
  </si>
  <si>
    <t>12</t>
  </si>
  <si>
    <t>15</t>
  </si>
  <si>
    <t>16</t>
  </si>
  <si>
    <t>17</t>
  </si>
  <si>
    <t>18</t>
  </si>
  <si>
    <t>19</t>
  </si>
  <si>
    <t>20</t>
  </si>
  <si>
    <t>24</t>
  </si>
  <si>
    <t>28</t>
  </si>
  <si>
    <t>21</t>
  </si>
  <si>
    <t>25</t>
  </si>
  <si>
    <t>13</t>
  </si>
  <si>
    <t>27</t>
  </si>
  <si>
    <t>23</t>
  </si>
  <si>
    <t>22</t>
  </si>
  <si>
    <t>26</t>
  </si>
  <si>
    <t>Column Labels</t>
  </si>
  <si>
    <t>Sum of Primary Qty</t>
  </si>
  <si>
    <t>Suppliers</t>
  </si>
  <si>
    <t>Count of Supplier</t>
  </si>
  <si>
    <t>Order Week ID</t>
  </si>
  <si>
    <t>Delivery Date Clean (ASSUME 30 days)</t>
  </si>
  <si>
    <t>Delivery Date WEEK ID</t>
  </si>
  <si>
    <t>29</t>
  </si>
  <si>
    <t>31</t>
  </si>
  <si>
    <t>32</t>
  </si>
  <si>
    <t>33</t>
  </si>
  <si>
    <t>37</t>
  </si>
  <si>
    <t>38</t>
  </si>
  <si>
    <t>43</t>
  </si>
  <si>
    <t>#VALUE!</t>
  </si>
  <si>
    <t>Max Order Received in a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</si>
</sst>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.000_);_(&quot;$&quot;* \(#,##0.000\);_(&quot;$&quot;* &quot;-&quot;???_);_(@_)"/>
  </numFmts>
  <fonts count="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164" fontId="0" fillId="0" borderId="0" xfId="0" applyNumberFormat="1"/>
    <xf numFmtId="44" fontId="0" fillId="0" borderId="0" xfId="0" applyNumberFormat="1"/>
    <xf numFmtId="43" fontId="0" fillId="0" borderId="0" xfId="0" applyNumberFormat="1"/>
    <xf numFmtId="3" fontId="0" fillId="0" borderId="0" xfId="0" applyNumberFormat="1"/>
    <xf numFmtId="49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1" applyFont="1"/>
    <xf numFmtId="0" fontId="0" fillId="0" borderId="0" xfId="0" applyNumberFormat="1" applyAlignment="1">
      <alignment horizontal="center"/>
    </xf>
    <xf numFmtId="0" fontId="2" fillId="2" borderId="0" xfId="0" applyFont="1" applyFill="1"/>
  </cellXfs>
  <cellStyles count="2">
    <cellStyle name="Currency" xfId="1" builtinId="4"/>
    <cellStyle name="Normal" xfId="0" builtinId="0"/>
  </cellStyles>
  <dxfs count="4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elsea Greene" refreshedDate="44036.701396759257" createdVersion="6" refreshedVersion="6" minRefreshableVersion="3" recordCount="276" xr:uid="{32D66248-C346-B74E-A56F-F46B3C5A30A3}">
  <cacheSource type="worksheet">
    <worksheetSource ref="A1:BL277" sheet="original data"/>
  </cacheSource>
  <cacheFields count="64">
    <cacheField name="Date" numFmtId="14">
      <sharedItems containsSemiMixedTypes="0" containsNonDate="0" containsDate="1" containsString="0" minDate="2020-03-05T00:00:00" maxDate="2020-07-09T00:00:00"/>
    </cacheField>
    <cacheField name="Order Week ID" numFmtId="14">
      <sharedItems/>
    </cacheField>
    <cacheField name="Supplier" numFmtId="0">
      <sharedItems/>
    </cacheField>
    <cacheField name="Category" numFmtId="0">
      <sharedItems containsBlank="1"/>
    </cacheField>
    <cacheField name="Item Name" numFmtId="0">
      <sharedItems containsBlank="1" count="28">
        <s v="Bleach"/>
        <s v="Masks (Cloth)"/>
        <s v="Disinfectant Wipes"/>
        <s v="Disinfecting Solution"/>
        <s v="Facial Tissue"/>
        <s v="Face Shields"/>
        <s v="Nitrile Gloves"/>
        <s v="Googles"/>
        <s v="Surgical Gown"/>
        <s v="Hand Sanitizer"/>
        <s v="Hand Soap"/>
        <s v="Purell (1200 ml stand refill)"/>
        <s v="Isopropyl Alchohol (16oz or equiv)"/>
        <s v="Masks (N95)"/>
        <s v="Other"/>
        <s v="Purell Stands/Dispensers"/>
        <s v="Mask Holders for Dispensers"/>
        <s v="Paper Towels"/>
        <s v="Antimicrobial (PAWS) Wipes"/>
        <s v="Masks (Surgical)"/>
        <s v="Thermometers"/>
        <s v="Toilet Paper"/>
        <s v="Tyvek Suits with Hoods"/>
        <s v="Tyvek Suits"/>
        <m u="1"/>
        <s v="Hand Sanitizer Wipes" u="1"/>
        <s v="Face Shield" u="1"/>
        <s v="Surgical Mask" u="1"/>
      </sharedItems>
    </cacheField>
    <cacheField name="Description " numFmtId="0">
      <sharedItems containsBlank="1"/>
    </cacheField>
    <cacheField name="Part Number" numFmtId="0">
      <sharedItems containsBlank="1" containsMixedTypes="1" containsNumber="1" containsInteger="1" minValue="2239" maxValue="310650026"/>
    </cacheField>
    <cacheField name="Oz. per Item" numFmtId="0">
      <sharedItems containsBlank="1" containsMixedTypes="1" containsNumber="1" minValue="-16.899999999999999" maxValue="35200"/>
    </cacheField>
    <cacheField name="Total Oz. per Order" numFmtId="164">
      <sharedItems containsBlank="1" containsMixedTypes="1" containsNumber="1" minValue="-32064" maxValue="528192"/>
    </cacheField>
    <cacheField name="Primary Qty" numFmtId="164">
      <sharedItems containsBlank="1" containsMixedTypes="1" containsNumber="1" containsInteger="1" minValue="-2004" maxValue="2000000"/>
    </cacheField>
    <cacheField name="Primary Unit" numFmtId="0">
      <sharedItems containsBlank="1"/>
    </cacheField>
    <cacheField name="Secondary Qty" numFmtId="0">
      <sharedItems containsBlank="1" containsMixedTypes="1" containsNumber="1" containsInteger="1" minValue="1" maxValue="25004"/>
    </cacheField>
    <cacheField name="Secondary Unit" numFmtId="0">
      <sharedItems containsBlank="1"/>
    </cacheField>
    <cacheField name="Tirtiary Qty" numFmtId="164">
      <sharedItems containsString="0" containsBlank="1" containsNumber="1" minValue="1" maxValue="2500"/>
    </cacheField>
    <cacheField name="Tirtiary Unit" numFmtId="164">
      <sharedItems containsBlank="1"/>
    </cacheField>
    <cacheField name="Total Primary Qty/Order" numFmtId="164">
      <sharedItems containsBlank="1" containsMixedTypes="1" containsNumber="1" containsInteger="1" minValue="-2004" maxValue="2000000"/>
    </cacheField>
    <cacheField name="Total Secondary" numFmtId="164">
      <sharedItems containsBlank="1" containsMixedTypes="1" containsNumber="1" containsInteger="1" minValue="1" maxValue="20016"/>
    </cacheField>
    <cacheField name="Price " numFmtId="44">
      <sharedItems containsString="0" containsBlank="1" containsNumber="1" minValue="0.13800000000000001" maxValue="9625"/>
    </cacheField>
    <cacheField name="Extended Price" numFmtId="44">
      <sharedItems containsString="0" containsBlank="1" containsNumber="1" minValue="-12324.6" maxValue="925000"/>
    </cacheField>
    <cacheField name="Estimated Delivery Date" numFmtId="0">
      <sharedItems containsDate="1" containsMixedTypes="1" minDate="2020-03-13T00:00:00" maxDate="2020-09-19T00:00:00"/>
    </cacheField>
    <cacheField name="Delivery Date Clean (ASSUME 30 days)" numFmtId="14">
      <sharedItems containsDate="1" containsMixedTypes="1" minDate="2020-03-13T00:00:00" maxDate="2020-10-23T00:00:00"/>
    </cacheField>
    <cacheField name="Delivery Date WEEK ID" numFmtId="14">
      <sharedItems/>
    </cacheField>
    <cacheField name="Delivery Notes" numFmtId="0">
      <sharedItems containsBlank="1"/>
    </cacheField>
    <cacheField name="Ordering Dept" numFmtId="0">
      <sharedItems containsBlank="1"/>
    </cacheField>
    <cacheField name="Order No. (or PO No. if no blanket contract available)" numFmtId="0">
      <sharedItems containsBlank="1" containsMixedTypes="1" containsNumber="1" containsInteger="1" minValue="6853" maxValue="43942923"/>
    </cacheField>
    <cacheField name="Order Notes" numFmtId="0">
      <sharedItems containsBlank="1"/>
    </cacheField>
    <cacheField name="Order Completely Received?" numFmtId="164">
      <sharedItems containsBlank="1"/>
    </cacheField>
    <cacheField name="Delivery 1 Qty Received" numFmtId="0">
      <sharedItems containsBlank="1" containsMixedTypes="1" containsNumber="1" containsInteger="1" minValue="1" maxValue="2016000"/>
    </cacheField>
    <cacheField name="Delivery 1 Inv No." numFmtId="0">
      <sharedItems containsBlank="1" containsMixedTypes="1" containsNumber="1" containsInteger="1" minValue="121" maxValue="9564664671"/>
    </cacheField>
    <cacheField name="Inv 1 Sent to FAS AP" numFmtId="14">
      <sharedItems containsNonDate="0" containsDate="1" containsString="0" containsBlank="1" minDate="2020-03-23T00:00:00" maxDate="2020-07-15T00:00:00"/>
    </cacheField>
    <cacheField name="Delivery 2 Qty Received" numFmtId="0">
      <sharedItems containsBlank="1" containsMixedTypes="1" containsNumber="1" containsInteger="1" minValue="2" maxValue="560000"/>
    </cacheField>
    <cacheField name="Delivery 2 Inv No." numFmtId="0">
      <sharedItems containsBlank="1" containsMixedTypes="1" containsNumber="1" containsInteger="1" minValue="6738" maxValue="954293715"/>
    </cacheField>
    <cacheField name="Inv 2 Sent to FAS AP" numFmtId="0">
      <sharedItems containsDate="1" containsString="0" containsBlank="1" containsMixedTypes="1" minDate="2020-03-25T00:00:00" maxDate="2020-07-08T00:00:00"/>
    </cacheField>
    <cacheField name="Delivery 3 Qty Received" numFmtId="0">
      <sharedItems containsString="0" containsBlank="1" containsNumber="1" containsInteger="1" minValue="7" maxValue="290000"/>
    </cacheField>
    <cacheField name="Delivery 3 Inv No." numFmtId="0">
      <sharedItems containsBlank="1" containsMixedTypes="1" containsNumber="1" containsInteger="1" minValue="6744" maxValue="954293715"/>
    </cacheField>
    <cacheField name="Inv 3 Sent to FAS AP" numFmtId="0">
      <sharedItems containsNonDate="0" containsDate="1" containsString="0" containsBlank="1" minDate="2020-05-15T00:00:00" maxDate="2020-07-07T00:00:00"/>
    </cacheField>
    <cacheField name="Outstanding Qty" numFmtId="164">
      <sharedItems containsString="0" containsBlank="1" containsNumber="1" minValue="-16000" maxValue="2000000"/>
    </cacheField>
    <cacheField name="Dashboard Category" numFmtId="0">
      <sharedItems containsBlank="1"/>
    </cacheField>
    <cacheField name="Dashboard Unit" numFmtId="0">
      <sharedItems containsBlank="1"/>
    </cacheField>
    <cacheField name="Dashboard Outstanding" numFmtId="164">
      <sharedItems containsString="0" containsBlank="1" containsNumber="1" minValue="-16000" maxValue="2000000"/>
    </cacheField>
    <cacheField name="Dashboard Delivery Date" numFmtId="14">
      <sharedItems containsDate="1" containsBlank="1" containsMixedTypes="1" minDate="1899-12-30T00:00:00" maxDate="2036-01-01T00:00:00"/>
    </cacheField>
    <cacheField name="Invoice Notes" numFmtId="0">
      <sharedItems containsBlank="1" longText="1"/>
    </cacheField>
    <cacheField name="Short Issue?" numFmtId="0">
      <sharedItems containsBlank="1"/>
    </cacheField>
    <cacheField name="Short Issue Resolved?" numFmtId="0">
      <sharedItems containsBlank="1"/>
    </cacheField>
    <cacheField name="Short Issue Resolution" numFmtId="0">
      <sharedItems containsBlank="1"/>
    </cacheField>
    <cacheField name="RefLine" numFmtId="0">
      <sharedItems/>
    </cacheField>
    <cacheField name="Invoice Filename(s)" numFmtId="0">
      <sharedItems containsBlank="1"/>
    </cacheField>
    <cacheField name="WMBE" numFmtId="0">
      <sharedItems/>
    </cacheField>
    <cacheField name="Goods Total" numFmtId="0">
      <sharedItems containsString="0" containsBlank="1" containsNumber="1" minValue="-12324.6" maxValue="925000"/>
    </cacheField>
    <cacheField name="Tax" numFmtId="0">
      <sharedItems containsString="0" containsBlank="1" containsNumber="1" minValue="-1244.7846000000002" maxValue="93425"/>
    </cacheField>
    <cacheField name="Freight" numFmtId="0">
      <sharedItems containsString="0" containsBlank="1" containsNumber="1" minValue="0" maxValue="14479"/>
    </cacheField>
    <cacheField name="Duty" numFmtId="0">
      <sharedItems containsString="0" containsBlank="1" containsNumber="1" containsInteger="1" minValue="0" maxValue="0"/>
    </cacheField>
    <cacheField name="Total (incl tax, frt, duty)" numFmtId="0">
      <sharedItems containsString="0" containsBlank="1" containsNumber="1" minValue="-13569.384600000001" maxValue="1018425"/>
    </cacheField>
    <cacheField name="Qty" numFmtId="164">
      <sharedItems containsString="0" containsBlank="1" containsNumber="1" containsInteger="1" minValue="-2004" maxValue="2000000"/>
    </cacheField>
    <cacheField name="Unit of Measure" numFmtId="0">
      <sharedItems containsBlank="1"/>
    </cacheField>
    <cacheField name="Price/Unit" numFmtId="0">
      <sharedItems containsString="0" containsBlank="1" containsNumber="1" minValue="0" maxValue="10597.125"/>
    </cacheField>
    <cacheField name="SKU" numFmtId="0">
      <sharedItems containsBlank="1"/>
    </cacheField>
    <cacheField name="SKU Unit of Meas" numFmtId="0">
      <sharedItems containsBlank="1"/>
    </cacheField>
    <cacheField name="SKU Multiplier" numFmtId="43">
      <sharedItems containsString="0" containsBlank="1" containsNumber="1" containsInteger="1" minValue="1" maxValue="100"/>
    </cacheField>
    <cacheField name="Warehouse Unit Price" numFmtId="43">
      <sharedItems containsString="0" containsBlank="1" containsNumber="1" minValue="0" maxValue="10597.125"/>
    </cacheField>
    <cacheField name="Pricing Notes" numFmtId="0">
      <sharedItems containsBlank="1"/>
    </cacheField>
    <cacheField name="FEMA Category" numFmtId="0">
      <sharedItems containsBlank="1"/>
    </cacheField>
    <cacheField name="Pricing Month" numFmtId="0">
      <sharedItems containsBlank="1"/>
    </cacheField>
    <cacheField name="Delay Time" numFmtId="0">
      <sharedItems containsMixedTypes="1" containsNumber="1" containsInteger="1" minValue="-43944" maxValue="120" count="49">
        <n v="10"/>
        <n v="5"/>
        <n v="38"/>
        <n v="3"/>
        <n v="90"/>
        <n v="102"/>
        <n v="71"/>
        <n v="2"/>
        <n v="32"/>
        <n v="8"/>
        <n v="30"/>
        <n v="22"/>
        <n v="11"/>
        <n v="18"/>
        <n v="63"/>
        <n v="24"/>
        <n v="4"/>
        <n v="29"/>
        <n v="9"/>
        <n v="14"/>
        <n v="0"/>
        <n v="1"/>
        <n v="7"/>
        <n v="6"/>
        <n v="16"/>
        <n v="15"/>
        <n v="13"/>
        <e v="#VALUE!"/>
        <n v="50"/>
        <n v="62"/>
        <n v="83"/>
        <n v="19"/>
        <n v="56"/>
        <n v="31"/>
        <n v="21"/>
        <n v="25"/>
        <n v="77"/>
        <n v="41"/>
        <n v="17"/>
        <n v="39"/>
        <n v="-13"/>
        <n v="28"/>
        <n v="20"/>
        <n v="40"/>
        <n v="113"/>
        <n v="120" u="1"/>
        <n v="-43944" u="1"/>
        <n v="-43931" u="1"/>
        <n v="-43903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elsea Greene" refreshedDate="44036.701982407409" createdVersion="6" refreshedVersion="6" minRefreshableVersion="3" recordCount="276" xr:uid="{3FC932E3-5B73-694B-8126-E88A2201D6C7}">
  <cacheSource type="worksheet">
    <worksheetSource ref="A1:BM277" sheet="original data"/>
  </cacheSource>
  <cacheFields count="65">
    <cacheField name="Date" numFmtId="14">
      <sharedItems containsSemiMixedTypes="0" containsNonDate="0" containsDate="1" containsString="0" minDate="2020-03-05T00:00:00" maxDate="2020-07-09T00:00:00"/>
    </cacheField>
    <cacheField name="Order Week ID" numFmtId="14">
      <sharedItems/>
    </cacheField>
    <cacheField name="Supplier" numFmtId="0">
      <sharedItems/>
    </cacheField>
    <cacheField name="Category" numFmtId="0">
      <sharedItems containsBlank="1"/>
    </cacheField>
    <cacheField name="Item Name" numFmtId="0">
      <sharedItems count="26">
        <s v="Bleach"/>
        <s v="Masks (Cloth)"/>
        <s v="Disinfectant Wipes"/>
        <s v="Disinfecting Solution"/>
        <s v="Facial Tissue"/>
        <s v="Face Shields"/>
        <s v="Nitrile Gloves"/>
        <s v="Googles"/>
        <s v="Surgical Gown"/>
        <s v="Hand Sanitizer"/>
        <s v="Hand Soap"/>
        <s v="Purell (1200 ml stand refill)"/>
        <s v="Isopropyl Alchohol (16oz or equiv)"/>
        <s v="Masks (N95)"/>
        <s v="Other"/>
        <s v="Purell Stands/Dispensers"/>
        <s v="Mask Holders for Dispensers"/>
        <s v="Paper Towels"/>
        <s v="Antimicrobial (PAWS) Wipes"/>
        <s v="Masks (Surgical)"/>
        <s v="Thermometers"/>
        <s v="Toilet Paper"/>
        <s v="Tyvek Suits with Hoods"/>
        <s v="Tyvek Suits"/>
        <s v="Face Shield" u="1"/>
        <s v="Surgical Mask" u="1"/>
      </sharedItems>
    </cacheField>
    <cacheField name="Description " numFmtId="0">
      <sharedItems containsBlank="1"/>
    </cacheField>
    <cacheField name="Part Number" numFmtId="0">
      <sharedItems containsBlank="1" containsMixedTypes="1" containsNumber="1" containsInteger="1" minValue="2239" maxValue="310650026"/>
    </cacheField>
    <cacheField name="Oz. per Item" numFmtId="0">
      <sharedItems containsBlank="1" containsMixedTypes="1" containsNumber="1" minValue="-16.899999999999999" maxValue="35200"/>
    </cacheField>
    <cacheField name="Total Oz. per Order" numFmtId="164">
      <sharedItems containsBlank="1" containsMixedTypes="1" containsNumber="1" minValue="-32064" maxValue="528192"/>
    </cacheField>
    <cacheField name="Primary Qty" numFmtId="164">
      <sharedItems containsBlank="1" containsMixedTypes="1" containsNumber="1" containsInteger="1" minValue="-2004" maxValue="2000000"/>
    </cacheField>
    <cacheField name="Primary Unit" numFmtId="0">
      <sharedItems containsBlank="1"/>
    </cacheField>
    <cacheField name="Secondary Qty" numFmtId="0">
      <sharedItems containsBlank="1" containsMixedTypes="1" containsNumber="1" containsInteger="1" minValue="1" maxValue="25004"/>
    </cacheField>
    <cacheField name="Secondary Unit" numFmtId="0">
      <sharedItems containsBlank="1"/>
    </cacheField>
    <cacheField name="Tirtiary Qty" numFmtId="164">
      <sharedItems containsString="0" containsBlank="1" containsNumber="1" minValue="1" maxValue="2500"/>
    </cacheField>
    <cacheField name="Tirtiary Unit" numFmtId="164">
      <sharedItems containsBlank="1"/>
    </cacheField>
    <cacheField name="Total Primary Qty/Order" numFmtId="164">
      <sharedItems containsBlank="1" containsMixedTypes="1" containsNumber="1" containsInteger="1" minValue="-2004" maxValue="2000000"/>
    </cacheField>
    <cacheField name="Total Secondary" numFmtId="164">
      <sharedItems containsBlank="1" containsMixedTypes="1" containsNumber="1" containsInteger="1" minValue="1" maxValue="20016"/>
    </cacheField>
    <cacheField name="Price " numFmtId="44">
      <sharedItems containsString="0" containsBlank="1" containsNumber="1" minValue="0.13800000000000001" maxValue="9625"/>
    </cacheField>
    <cacheField name="Extended Price" numFmtId="44">
      <sharedItems containsString="0" containsBlank="1" containsNumber="1" minValue="-12324.6" maxValue="925000"/>
    </cacheField>
    <cacheField name="Estimated Delivery Date" numFmtId="0">
      <sharedItems containsDate="1" containsMixedTypes="1" minDate="2020-03-13T00:00:00" maxDate="2020-09-19T00:00:00"/>
    </cacheField>
    <cacheField name="Delivery Date Clean (ASSUME 30 days)" numFmtId="14">
      <sharedItems containsDate="1" containsMixedTypes="1" minDate="2020-03-13T00:00:00" maxDate="2020-10-23T00:00:00"/>
    </cacheField>
    <cacheField name="Delivery Date WEEK ID" numFmtId="14">
      <sharedItems count="26">
        <s v="16"/>
        <s v="15"/>
        <s v="17"/>
        <s v="22"/>
        <s v="12"/>
        <s v="43"/>
        <s v="27"/>
        <s v="25"/>
        <s v="23"/>
        <s v="19"/>
        <s v="26"/>
        <s v="37"/>
        <s v="31"/>
        <s v="20"/>
        <s v="24"/>
        <s v="29"/>
        <s v="13"/>
        <s v="11"/>
        <s v="28"/>
        <s v="14"/>
        <e v="#VALUE!"/>
        <s v="33"/>
        <s v="18"/>
        <s v="32"/>
        <s v="21"/>
        <s v="38"/>
      </sharedItems>
    </cacheField>
    <cacheField name="Delivery Notes" numFmtId="0">
      <sharedItems containsBlank="1"/>
    </cacheField>
    <cacheField name="Ordering Dept" numFmtId="0">
      <sharedItems containsBlank="1"/>
    </cacheField>
    <cacheField name="Order No. (or PO No. if no blanket contract available)" numFmtId="0">
      <sharedItems containsBlank="1" containsMixedTypes="1" containsNumber="1" containsInteger="1" minValue="6853" maxValue="43942923"/>
    </cacheField>
    <cacheField name="Order Notes" numFmtId="0">
      <sharedItems containsBlank="1"/>
    </cacheField>
    <cacheField name="Order Completely Received?" numFmtId="164">
      <sharedItems containsBlank="1"/>
    </cacheField>
    <cacheField name="Delivery 1 Qty Received" numFmtId="0">
      <sharedItems containsBlank="1" containsMixedTypes="1" containsNumber="1" containsInteger="1" minValue="1" maxValue="2016000"/>
    </cacheField>
    <cacheField name="Delivery 1 Inv No." numFmtId="0">
      <sharedItems containsBlank="1" containsMixedTypes="1" containsNumber="1" containsInteger="1" minValue="121" maxValue="9564664671"/>
    </cacheField>
    <cacheField name="Inv 1 Sent to FAS AP" numFmtId="14">
      <sharedItems containsNonDate="0" containsDate="1" containsString="0" containsBlank="1" minDate="2020-03-23T00:00:00" maxDate="2020-07-15T00:00:00"/>
    </cacheField>
    <cacheField name="Delivery 2 Qty Received" numFmtId="0">
      <sharedItems containsBlank="1" containsMixedTypes="1" containsNumber="1" containsInteger="1" minValue="2" maxValue="560000"/>
    </cacheField>
    <cacheField name="Delivery 2 Inv No." numFmtId="0">
      <sharedItems containsBlank="1" containsMixedTypes="1" containsNumber="1" containsInteger="1" minValue="6738" maxValue="954293715"/>
    </cacheField>
    <cacheField name="Inv 2 Sent to FAS AP" numFmtId="0">
      <sharedItems containsDate="1" containsString="0" containsBlank="1" containsMixedTypes="1" minDate="2020-03-25T00:00:00" maxDate="2020-07-08T00:00:00"/>
    </cacheField>
    <cacheField name="Delivery 3 Qty Received" numFmtId="0">
      <sharedItems containsString="0" containsBlank="1" containsNumber="1" containsInteger="1" minValue="7" maxValue="290000"/>
    </cacheField>
    <cacheField name="Delivery 3 Inv No." numFmtId="0">
      <sharedItems containsBlank="1" containsMixedTypes="1" containsNumber="1" containsInteger="1" minValue="6744" maxValue="954293715"/>
    </cacheField>
    <cacheField name="Inv 3 Sent to FAS AP" numFmtId="0">
      <sharedItems containsNonDate="0" containsDate="1" containsString="0" containsBlank="1" minDate="2020-05-15T00:00:00" maxDate="2020-07-07T00:00:00"/>
    </cacheField>
    <cacheField name="Outstanding Qty" numFmtId="164">
      <sharedItems containsString="0" containsBlank="1" containsNumber="1" minValue="-16000" maxValue="2000000"/>
    </cacheField>
    <cacheField name="Dashboard Category" numFmtId="0">
      <sharedItems containsBlank="1"/>
    </cacheField>
    <cacheField name="Dashboard Unit" numFmtId="0">
      <sharedItems containsBlank="1"/>
    </cacheField>
    <cacheField name="Dashboard Outstanding" numFmtId="164">
      <sharedItems containsString="0" containsBlank="1" containsNumber="1" minValue="-16000" maxValue="2000000"/>
    </cacheField>
    <cacheField name="Dashboard Delivery Date" numFmtId="14">
      <sharedItems containsDate="1" containsBlank="1" containsMixedTypes="1" minDate="1899-12-30T00:00:00" maxDate="2036-01-01T00:00:00"/>
    </cacheField>
    <cacheField name="Invoice Notes" numFmtId="0">
      <sharedItems containsBlank="1" longText="1"/>
    </cacheField>
    <cacheField name="Short Issue?" numFmtId="0">
      <sharedItems containsBlank="1"/>
    </cacheField>
    <cacheField name="Short Issue Resolved?" numFmtId="0">
      <sharedItems containsBlank="1"/>
    </cacheField>
    <cacheField name="Short Issue Resolution" numFmtId="0">
      <sharedItems containsBlank="1"/>
    </cacheField>
    <cacheField name="RefLine" numFmtId="0">
      <sharedItems/>
    </cacheField>
    <cacheField name="Invoice Filename(s)" numFmtId="0">
      <sharedItems containsBlank="1"/>
    </cacheField>
    <cacheField name="WMBE" numFmtId="0">
      <sharedItems/>
    </cacheField>
    <cacheField name="Goods Total" numFmtId="0">
      <sharedItems containsString="0" containsBlank="1" containsNumber="1" minValue="-12324.6" maxValue="925000"/>
    </cacheField>
    <cacheField name="Tax" numFmtId="0">
      <sharedItems containsString="0" containsBlank="1" containsNumber="1" minValue="-1244.7846000000002" maxValue="93425"/>
    </cacheField>
    <cacheField name="Freight" numFmtId="0">
      <sharedItems containsString="0" containsBlank="1" containsNumber="1" minValue="0" maxValue="14479"/>
    </cacheField>
    <cacheField name="Duty" numFmtId="0">
      <sharedItems containsString="0" containsBlank="1" containsNumber="1" containsInteger="1" minValue="0" maxValue="0"/>
    </cacheField>
    <cacheField name="Total (incl tax, frt, duty)" numFmtId="0">
      <sharedItems containsString="0" containsBlank="1" containsNumber="1" minValue="-13569.384600000001" maxValue="1018425"/>
    </cacheField>
    <cacheField name="Qty" numFmtId="164">
      <sharedItems containsString="0" containsBlank="1" containsNumber="1" containsInteger="1" minValue="-2004" maxValue="2000000"/>
    </cacheField>
    <cacheField name="Unit of Measure" numFmtId="0">
      <sharedItems containsBlank="1"/>
    </cacheField>
    <cacheField name="Price/Unit" numFmtId="0">
      <sharedItems containsString="0" containsBlank="1" containsNumber="1" minValue="0" maxValue="10597.125" count="143">
        <m/>
        <n v="5.11965"/>
        <n v="3.8534999999999999"/>
        <n v="7.9492199999999995"/>
        <n v="11.560500000000001"/>
        <n v="8.8079999999999998"/>
        <n v="16.459949999999996"/>
        <n v="8.6511075000000019"/>
        <n v="5.9775125000000013"/>
        <n v="6.2206500000000009"/>
        <n v="11.560499999999999"/>
        <n v="4.6520919999999997"/>
        <n v="7.3363300000000002"/>
        <n v="8.3675999999999995"/>
        <n v="8.3676E-2"/>
        <n v="2.7222225"/>
        <n v="2.2423700000000002"/>
        <n v="6.4958999999999998"/>
        <n v="3.7984499999999999"/>
        <n v="423.56570999999997"/>
        <n v="423.56571000000002"/>
        <n v="770.68898999999999"/>
        <n v="0"/>
        <n v="1144.17021"/>
        <n v="166.69140000000002"/>
        <n v="42.575670000000002"/>
        <n v="2.7598400000000001"/>
        <n v="1.060997"/>
        <n v="2.0185"/>
        <n v="2.9066399999999999"/>
        <n v="1.4252445"/>
        <n v="5.0646000000000004"/>
        <n v="0.14885519999999999"/>
        <n v="8.059319999999999E-2"/>
        <n v="8.8079999999999992E-2"/>
        <n v="0.16514999999999999"/>
        <n v="0.14313000000000001"/>
        <n v="0.16515000000000002"/>
        <n v="7.1565000000000004E-2"/>
        <n v="8.0593200000000004E-2"/>
        <n v="0.14456130000000003"/>
        <n v="0.1378452"/>
        <n v="8.2574999999999996E-2"/>
        <n v="7.8060900000000003E-2"/>
        <n v="8.752950000000001E-2"/>
        <n v="8.3675999999999987E-2"/>
        <n v="5.7472200000000001E-2"/>
        <n v="0.33030000000000004"/>
        <n v="0.33029999999999998"/>
        <n v="7.1553989999999998E-2"/>
        <n v="0.11009999999999999"/>
        <n v="0.115605"/>
        <n v="0.13212000000000002"/>
        <n v="1.1010000000000001E-2"/>
        <n v="8.257500000000001E-2"/>
        <n v="8.8080000000000006E-2"/>
        <n v="0.1101"/>
        <n v="3.2919900000000002"/>
        <n v="4.24986"/>
        <n v="2.0515299999999996"/>
        <n v="6.7931699999999999"/>
        <n v="1665.2625"/>
        <n v="43.049100000000003"/>
        <n v="6.7711499999999996"/>
        <n v="6.7711500000000004"/>
        <n v="55.05"/>
        <n v="8.9786549999999998"/>
        <n v="0.5642625"/>
        <n v="2064.375"/>
        <n v="5.2297500000000001"/>
        <n v="10597.125"/>
        <n v="5.1196500000000009"/>
        <n v="3.5782500000000002"/>
        <n v="24.222000000000001"/>
        <n v="3.7846875"/>
        <n v="7.3721125000000001"/>
        <n v="6.2738649999999998"/>
        <n v="5.5398650000000007"/>
        <n v="6.9252900000000004"/>
        <n v="7.1555824999999986"/>
        <n v="2.1836500000000001"/>
        <n v="4.0186500000000001"/>
        <n v="73.029330000000002"/>
        <n v="77.069999999999993"/>
        <n v="142.029"/>
        <n v="9.7438500000000001"/>
        <n v="1.3211999999999999"/>
        <n v="9.138300000000001"/>
        <n v="2.3065949999999997"/>
        <n v="2.3065950000000002"/>
        <n v="2.3396249999999998"/>
        <n v="0.64133249999999997"/>
        <n v="0.87804749999999987"/>
        <n v="0.83675999999999995"/>
        <n v="0.87804749999999998"/>
        <n v="3.2479499999999999"/>
        <n v="4.9545000000000003"/>
        <n v="1.6515"/>
        <n v="2.0368499999999998"/>
        <n v="82.575000000000003"/>
        <n v="5.9343899999999996"/>
        <n v="2.6130399999999998"/>
        <n v="3.9452499999999997"/>
        <n v="4.6242000000000001"/>
        <n v="4.0672774999999994"/>
        <n v="2.6387300000000002"/>
        <n v="5.0590950000000001"/>
        <n v="2.6130400000000003"/>
        <n v="1.6721437500000003"/>
        <n v="1.87904"/>
        <n v="2.7525000000000001E-2"/>
        <n v="0.15414"/>
        <n v="0.10184249999999999"/>
        <n v="0.1084485"/>
        <n v="4.4590500000000004"/>
        <n v="1.5756590909090906"/>
        <n v="1.1890799999999999"/>
        <n v="0.65305899999999995"/>
        <n v="1.101"/>
        <n v="0.77047979999999994"/>
        <n v="0.74868000000000001"/>
        <n v="0.41837999999999997"/>
        <n v="0.39525900000000003"/>
        <n v="0.20918999999999999"/>
        <n v="59.520060000000008"/>
        <n v="79.238969999999995"/>
        <n v="124.03865999999999"/>
        <n v="0.9948911250000001"/>
        <n v="1.4313"/>
        <n v="0.55380300000000005"/>
        <n v="6.3858000000000006"/>
        <n v="4.7453099999999999"/>
        <n v="4.8003599999999995"/>
        <n v="6.6500400000000006"/>
        <n v="6.6059999999999999"/>
        <n v="5.0315699999999994"/>
        <n v="5.0315700000000003"/>
        <n v="6.4923767999999988"/>
        <n v="5.7802499999999997"/>
        <n v="6.8262"/>
        <n v="6.0004499999999998"/>
        <n v="7.0464000000000002"/>
        <n v="3.2479500000000003"/>
      </sharedItems>
    </cacheField>
    <cacheField name="SKU" numFmtId="0">
      <sharedItems containsBlank="1"/>
    </cacheField>
    <cacheField name="SKU Unit of Meas" numFmtId="0">
      <sharedItems containsBlank="1"/>
    </cacheField>
    <cacheField name="SKU Multiplier" numFmtId="43">
      <sharedItems containsString="0" containsBlank="1" containsNumber="1" containsInteger="1" minValue="1" maxValue="100"/>
    </cacheField>
    <cacheField name="Warehouse Unit Price" numFmtId="43">
      <sharedItems containsString="0" containsBlank="1" containsNumber="1" minValue="0" maxValue="10597.125"/>
    </cacheField>
    <cacheField name="Pricing Notes" numFmtId="0">
      <sharedItems containsBlank="1"/>
    </cacheField>
    <cacheField name="FEMA Category" numFmtId="0">
      <sharedItems containsBlank="1"/>
    </cacheField>
    <cacheField name="Pricing Month" numFmtId="0">
      <sharedItems containsBlank="1"/>
    </cacheField>
    <cacheField name="Delay Time" numFmtId="0">
      <sharedItems containsMixedTypes="1" containsNumber="1" containsInteger="1" minValue="-13" maxValue="113"/>
    </cacheField>
    <cacheField name="Price Per Unit" numFmtId="44">
      <sharedItems containsMixedTypes="1" containsNumber="1" minValue="0" maxValue="96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6">
  <r>
    <d v="2020-04-03T00:00:00"/>
    <s v="14"/>
    <s v="Keeney's"/>
    <s v="Bleach"/>
    <x v="0"/>
    <s v="1 gallon bleach"/>
    <s v="BWK3406"/>
    <n v="128"/>
    <n v="20736"/>
    <n v="6"/>
    <s v="Drum"/>
    <s v="N/A"/>
    <s v="N/A"/>
    <n v="27"/>
    <s v="Case"/>
    <n v="162"/>
    <s v="N/A"/>
    <n v="23.509"/>
    <n v="634.74300000000005"/>
    <d v="2020-04-13T00:00:00"/>
    <d v="2020-04-13T00:00:00"/>
    <s v="16"/>
    <s v="Ship to FAS Warehouse. Attn: Mike Wong."/>
    <s v="FAS"/>
    <s v="K0005239"/>
    <m/>
    <s v="Yes"/>
    <n v="27"/>
    <s v="KI-00019559"/>
    <d v="2020-05-11T00:00:00"/>
    <m/>
    <m/>
    <m/>
    <m/>
    <m/>
    <m/>
    <n v="3.5527136788005009E-15"/>
    <s v="N/A"/>
    <s v="N/A"/>
    <n v="0"/>
    <d v="2020-04-13T00:00:00"/>
    <m/>
    <m/>
    <m/>
    <m/>
    <s v="REF-161"/>
    <s v="Keeneys_KI-00019559.pdf"/>
    <s v="Y"/>
    <n v="634.74300000000005"/>
    <n v="64.109043000000014"/>
    <n v="0"/>
    <n v="0"/>
    <n v="698.85204300000009"/>
    <m/>
    <m/>
    <m/>
    <s v="Nonstock"/>
    <m/>
    <m/>
    <n v="0"/>
    <m/>
    <s v="Cleaning and Disinfecting Supplies"/>
    <s v="2020-04"/>
    <x v="0"/>
  </r>
  <r>
    <d v="2020-04-02T00:00:00"/>
    <s v="14"/>
    <s v="The Supply Source"/>
    <s v="Bleach"/>
    <x v="0"/>
    <s v="Ultra Germicidal Bleach, Gallon"/>
    <s v="BWK3406"/>
    <n v="128"/>
    <n v="15360"/>
    <n v="120"/>
    <s v="Drum"/>
    <s v="N/A"/>
    <s v="N/A"/>
    <n v="1"/>
    <s v="Order"/>
    <n v="120"/>
    <s v="N/A"/>
    <n v="3.97"/>
    <n v="476.40000000000003"/>
    <d v="2020-04-07T00:00:00"/>
    <d v="2020-04-07T00:00:00"/>
    <s v="15"/>
    <s v="Ship to FAS Warehouse. Attn: Mike Wong."/>
    <s v="FAS"/>
    <n v="6853"/>
    <m/>
    <s v="Yes"/>
    <n v="120"/>
    <n v="2001503"/>
    <d v="2020-04-27T00:00:00"/>
    <m/>
    <m/>
    <m/>
    <m/>
    <m/>
    <m/>
    <n v="0"/>
    <s v="N/A"/>
    <s v="N/A"/>
    <n v="0"/>
    <d v="2020-04-07T00:00:00"/>
    <s v="Received 120 on 4/6/20 (PS 2001120)"/>
    <m/>
    <m/>
    <m/>
    <s v="REF-162"/>
    <s v="SupplySource_2001503.pdf"/>
    <s v="Y"/>
    <n v="476.40000000000003"/>
    <n v="48.116400000000006"/>
    <n v="0"/>
    <n v="0"/>
    <n v="524.51640000000009"/>
    <m/>
    <m/>
    <m/>
    <s v="Nonstock"/>
    <m/>
    <m/>
    <n v="0"/>
    <m/>
    <s v="Cleaning and Disinfecting Supplies"/>
    <s v="2020-04"/>
    <x v="1"/>
  </r>
  <r>
    <d v="2020-04-09T00:00:00"/>
    <s v="15"/>
    <s v="Saryan's Arthur"/>
    <s v="CMask"/>
    <x v="1"/>
    <s v="cloth masks, Antimicrobial Fabric,chip inside PM2.5 - 5 layers. 100% cotton"/>
    <m/>
    <s v="N/A"/>
    <s v="N/A"/>
    <n v="28000"/>
    <s v="Masks"/>
    <s v="N/A"/>
    <s v="N/A"/>
    <n v="1"/>
    <s v="Order"/>
    <n v="28000"/>
    <s v="N/A"/>
    <n v="4.6500000000000004"/>
    <n v="130200.00000000001"/>
    <d v="2020-04-19T00:00:00"/>
    <d v="2020-04-19T00:00:00"/>
    <s v="17"/>
    <s v="Ship to FAS Warehouse. Attn: Mike Wong 8532 15th Ave NW Seattle, WA 98117"/>
    <s v="FAS"/>
    <s v="FA0-32118JS"/>
    <m/>
    <s v="No"/>
    <n v="27432"/>
    <n v="4092020"/>
    <d v="2020-05-01T00:00:00"/>
    <n v="1004"/>
    <s v="05052020"/>
    <d v="2020-05-12T00:00:00"/>
    <m/>
    <m/>
    <m/>
    <n v="-436"/>
    <s v="Masks (Cloth)"/>
    <s v="Each"/>
    <n v="0"/>
    <d v="2020-04-19T00:00:00"/>
    <s v="Received 2,208 on 4/21/20 and 1,104 on 4/22/20 (Whse created packing slips), Received 15,960 on 4/28/20 (e-mail from Mike Wong). Received 8,160 on 4/30/20 (Whse created packing slip). Will short pay invoice by 568 @ $4.65 = $2,641.20. -smv. All of the above was entered as Delivery 1. Received 436 on 5/5/20 (Whse Receiving Report 5/5/20 at 10:45 and received 568 on 5/5/20 (Whse Receiving Report 5/5/20 a 11:20, entered the total of 1004 as Delivery 2)."/>
    <m/>
    <m/>
    <m/>
    <s v="REF-178"/>
    <s v="SaryansArthur_04092020.pdf, SarynsArthur_05052020.pdf"/>
    <s v="Y"/>
    <n v="130200.00000000001"/>
    <n v="13150.200000000003"/>
    <n v="0"/>
    <n v="0"/>
    <n v="143350.20000000001"/>
    <n v="28000"/>
    <m/>
    <n v="5.11965"/>
    <s v="COVID-133"/>
    <s v="Each"/>
    <n v="1"/>
    <n v="5.11965"/>
    <m/>
    <s v="Additional Supplies"/>
    <s v="2020-04"/>
    <x v="0"/>
  </r>
  <r>
    <d v="2020-04-22T00:00:00"/>
    <s v="17"/>
    <s v="Saryan's Arthur"/>
    <s v="CMask"/>
    <x v="1"/>
    <s v="cloth masks, antimicrobial"/>
    <s v="FORAC-IR42"/>
    <s v="N/A"/>
    <s v="N/A"/>
    <n v="20000"/>
    <s v="Masks"/>
    <s v="N/A"/>
    <s v="N/A"/>
    <n v="1"/>
    <s v="Order"/>
    <n v="20000"/>
    <s v="N/A"/>
    <n v="4.6500000000000004"/>
    <n v="93000"/>
    <d v="2020-05-30T00:00:00"/>
    <d v="2020-05-30T00:00:00"/>
    <s v="22"/>
    <s v="Ship to FAS"/>
    <s v="FAS"/>
    <s v="FA0-0000000060"/>
    <m/>
    <s v="No"/>
    <n v="20005"/>
    <s v="05132020"/>
    <d v="2020-06-04T00:00:00"/>
    <m/>
    <m/>
    <m/>
    <m/>
    <m/>
    <m/>
    <n v="-5"/>
    <s v="Masks (Cloth)"/>
    <s v="Each"/>
    <n v="0"/>
    <d v="2020-05-30T00:00:00"/>
    <s v="Received 7,632 on 05/18/20 1130 (Receiving report - no packing slip).  Received 864 on 05/19/20 1400 (receiving report - no packing slip). Received 1,368 on 05/20/20 1100 (Receiving report - no packing slip). Received 5,484 on 05/21/20 1315 (Receiving report - no packing slip). Received 4,405 on 5/22/20 1025 (Receiving report - no packing slip). Received 252 on 6/2/20 (Receiving report - no packing slip)."/>
    <m/>
    <m/>
    <m/>
    <s v="REF-225"/>
    <s v="Saryans_05132020.pdf"/>
    <s v="Y"/>
    <n v="93000"/>
    <n v="9393"/>
    <n v="0"/>
    <n v="0"/>
    <n v="102393"/>
    <n v="20000"/>
    <m/>
    <n v="5.11965"/>
    <s v="COVID-133"/>
    <s v="Each"/>
    <n v="1"/>
    <n v="5.11965"/>
    <m/>
    <s v="Additional Supplies"/>
    <s v="2020-05"/>
    <x v="2"/>
  </r>
  <r>
    <d v="2020-03-17T00:00:00"/>
    <s v="12"/>
    <s v="Excel Supply Company"/>
    <s v="Disinfectant Wipes"/>
    <x v="2"/>
    <s v="Clorox Disinfecting Wipes Fresh Scent 12 Cans per Case"/>
    <s v="1201-CLO01593-EA"/>
    <s v="N/A"/>
    <s v="N/A"/>
    <n v="75"/>
    <s v="Wipes"/>
    <n v="240"/>
    <s v="Tubes"/>
    <n v="1"/>
    <s v="Order"/>
    <n v="18000"/>
    <n v="240"/>
    <n v="3.5"/>
    <n v="840"/>
    <d v="2020-03-20T00:00:00"/>
    <d v="2020-03-20T00:00:00"/>
    <s v="12"/>
    <s v="Ship to FAS Warehouse. Attn: Mike Wong. Shipping from their Baltimore warehouse"/>
    <s v="FAS"/>
    <s v="SO210695"/>
    <m/>
    <s v="Yes"/>
    <n v="240"/>
    <n v="118889"/>
    <d v="2020-05-18T00:00:00"/>
    <m/>
    <m/>
    <m/>
    <m/>
    <m/>
    <m/>
    <n v="0"/>
    <m/>
    <m/>
    <m/>
    <d v="2020-03-20T00:00:00"/>
    <m/>
    <m/>
    <m/>
    <m/>
    <s v="REF-079"/>
    <s v="Excel_118889.pdf"/>
    <s v="Y"/>
    <n v="840"/>
    <n v="84.84"/>
    <n v="0"/>
    <n v="0"/>
    <n v="924.84"/>
    <n v="240"/>
    <m/>
    <n v="3.8534999999999999"/>
    <s v="COVID-100"/>
    <s v="Each"/>
    <n v="1"/>
    <n v="3.8534999999999999"/>
    <m/>
    <s v="Cleaning and Disinfecting Supplies"/>
    <s v="2020-03"/>
    <x v="3"/>
  </r>
  <r>
    <d v="2020-03-17T00:00:00"/>
    <s v="12"/>
    <s v="Excel Supply Company"/>
    <s v="Disinfectant Wipes"/>
    <x v="2"/>
    <s v="Clorox Disinfectant Wipes Fresh Scent 75 Wipes/Tub"/>
    <s v="1201-CLO15949"/>
    <s v="N/A"/>
    <s v="N/A"/>
    <n v="75"/>
    <s v="Wipes"/>
    <n v="60"/>
    <s v="Tubes"/>
    <n v="1"/>
    <s v="Order"/>
    <n v="4500"/>
    <n v="60"/>
    <n v="7.22"/>
    <n v="433.2"/>
    <d v="2020-03-20T00:00:00"/>
    <d v="2020-03-20T00:00:00"/>
    <s v="12"/>
    <s v="Ship to FAS Warehouse. Attn: Mike Wong. Shipping from their Baltimore warehouse"/>
    <s v="FAS"/>
    <s v="SO210695"/>
    <m/>
    <s v="Yes"/>
    <n v="60"/>
    <n v="118889"/>
    <d v="2020-05-18T00:00:00"/>
    <m/>
    <m/>
    <m/>
    <m/>
    <m/>
    <m/>
    <n v="0"/>
    <m/>
    <m/>
    <m/>
    <d v="2020-03-20T00:00:00"/>
    <m/>
    <m/>
    <m/>
    <m/>
    <s v="REF-080"/>
    <s v="Excel_118889.pdf"/>
    <s v="Y"/>
    <n v="433.2"/>
    <n v="43.7532"/>
    <n v="0"/>
    <n v="0"/>
    <n v="476.95319999999998"/>
    <n v="60"/>
    <m/>
    <n v="7.9492199999999995"/>
    <s v="COVID-100"/>
    <s v="Each"/>
    <n v="1"/>
    <n v="7.9492199999999995"/>
    <m/>
    <s v="Cleaning and Disinfecting Supplies"/>
    <s v="2020-03"/>
    <x v="3"/>
  </r>
  <r>
    <d v="2020-03-11T00:00:00"/>
    <s v="11"/>
    <s v="Western Safety"/>
    <s v="Disinfectant Wipes"/>
    <x v="2"/>
    <s v="CaviWipes,Toweletts 160/PK, 6x6.75"/>
    <s v="13-1100"/>
    <s v="N/A"/>
    <s v="N/A"/>
    <n v="160"/>
    <s v="Wipes"/>
    <n v="3600"/>
    <s v="Pack"/>
    <n v="1"/>
    <s v="Order"/>
    <n v="576000"/>
    <n v="3600"/>
    <n v="10.5"/>
    <n v="37800"/>
    <s v="TBD"/>
    <d v="2020-10-22T00:00:00"/>
    <s v="43"/>
    <s v="Ship to FAS Warehouse. Attn: Mike Wong"/>
    <s v="FAS"/>
    <s v="188758-0"/>
    <m/>
    <s v="Yes"/>
    <n v="1440"/>
    <s v="188758-1"/>
    <d v="2020-04-27T00:00:00"/>
    <n v="2160"/>
    <s v="188758-2"/>
    <d v="2020-05-11T00:00:00"/>
    <m/>
    <m/>
    <m/>
    <n v="0"/>
    <m/>
    <m/>
    <m/>
    <d v="2035-12-31T00:00:00"/>
    <s v="Received 1,440 on 04/10/20 (PS 188758-1) and Received 2,160 on 4/17/20 (PS 188758-2)"/>
    <m/>
    <m/>
    <m/>
    <s v="REF-117"/>
    <s v="Western_188758-1.pdf, Western_188758-2.pdf"/>
    <s v="Y"/>
    <n v="37800"/>
    <n v="3817.8"/>
    <n v="0"/>
    <n v="0"/>
    <n v="41617.800000000003"/>
    <n v="3600"/>
    <m/>
    <n v="11.560500000000001"/>
    <s v="COVID-100"/>
    <s v="Each"/>
    <n v="1"/>
    <n v="11.560500000000001"/>
    <m/>
    <s v="Cleaning and Disinfecting Supplies"/>
    <s v="2020-03"/>
    <x v="4"/>
  </r>
  <r>
    <d v="2020-03-11T00:00:00"/>
    <s v="11"/>
    <s v="Western Safety"/>
    <s v="Disinfectant Wipes"/>
    <x v="2"/>
    <s v="Lysol Wipes - 35 count"/>
    <n v="81145"/>
    <s v="N/A"/>
    <s v="N/A"/>
    <n v="35"/>
    <s v="Wipes"/>
    <n v="48"/>
    <s v="Tubes"/>
    <n v="1"/>
    <s v="Order"/>
    <n v="1680"/>
    <n v="48"/>
    <n v="8"/>
    <n v="384"/>
    <s v="TBD"/>
    <d v="2020-10-22T00:00:00"/>
    <s v="43"/>
    <s v="Ship to FAS Warehouse. Attn: Mike Wong"/>
    <s v="FAS"/>
    <s v="188755-0"/>
    <m/>
    <s v="Yes"/>
    <n v="48"/>
    <s v="188755-1"/>
    <d v="2020-03-25T00:00:00"/>
    <m/>
    <m/>
    <m/>
    <m/>
    <m/>
    <m/>
    <n v="0"/>
    <m/>
    <m/>
    <m/>
    <d v="2035-12-31T00:00:00"/>
    <m/>
    <m/>
    <m/>
    <m/>
    <s v="REF-122"/>
    <s v="Western_188755-1.pdf"/>
    <s v="Y"/>
    <n v="384"/>
    <n v="38.784000000000006"/>
    <n v="0"/>
    <n v="0"/>
    <n v="422.78399999999999"/>
    <n v="48"/>
    <m/>
    <n v="8.8079999999999998"/>
    <s v="COVID-100"/>
    <s v="Each"/>
    <n v="1"/>
    <n v="8.8079999999999998"/>
    <m/>
    <s v="Cleaning and Disinfecting Supplies"/>
    <s v="2020-03"/>
    <x v="4"/>
  </r>
  <r>
    <d v="2020-03-11T00:00:00"/>
    <s v="11"/>
    <s v="Western Safety"/>
    <s v="Disinfectant Wipes"/>
    <x v="2"/>
    <s v=" Hand Sanitizing Wipes- 150 count"/>
    <s v="P43572CT"/>
    <s v="N/A"/>
    <s v="N/A"/>
    <n v="150"/>
    <s v="Wipes"/>
    <n v="12"/>
    <s v="Tubes"/>
    <n v="1"/>
    <s v="Order"/>
    <n v="1800"/>
    <n v="12"/>
    <n v="14.95"/>
    <n v="179.39999999999998"/>
    <s v="TBD"/>
    <d v="2020-10-22T00:00:00"/>
    <s v="43"/>
    <s v="Ship to FAS Warehouse. Attn: Mike Wong"/>
    <s v="FAS"/>
    <s v="188755-0"/>
    <m/>
    <s v="Yes"/>
    <n v="12"/>
    <s v="188755-1"/>
    <d v="2020-03-25T00:00:00"/>
    <m/>
    <m/>
    <m/>
    <m/>
    <m/>
    <m/>
    <n v="0"/>
    <m/>
    <m/>
    <m/>
    <d v="2035-12-31T00:00:00"/>
    <m/>
    <m/>
    <m/>
    <m/>
    <s v="REF-125"/>
    <s v="Western_188755-1.pdf"/>
    <s v="Y"/>
    <n v="179.39999999999998"/>
    <n v="18.119399999999999"/>
    <n v="0"/>
    <n v="0"/>
    <n v="197.51939999999996"/>
    <n v="12"/>
    <m/>
    <n v="16.459949999999996"/>
    <s v="COVID-100"/>
    <s v="Each"/>
    <n v="1"/>
    <n v="16.459949999999996"/>
    <m/>
    <s v="Cleaning and Disinfecting Supplies"/>
    <s v="2020-03"/>
    <x v="4"/>
  </r>
  <r>
    <d v="2020-03-20T00:00:00"/>
    <s v="12"/>
    <s v="Keeney's"/>
    <s v="Disinfectant Wipes"/>
    <x v="2"/>
    <s v="Disinfectant Wipes Clorox "/>
    <s v="CLO15949CT"/>
    <s v="N/A"/>
    <s v="N/A"/>
    <n v="75"/>
    <s v="Wipes"/>
    <n v="6"/>
    <s v="Tubes"/>
    <n v="667"/>
    <s v="Case"/>
    <n v="300150"/>
    <n v="4002"/>
    <n v="5.65"/>
    <m/>
    <d v="2020-06-30T00:00:00"/>
    <d v="2020-06-30T00:00:00"/>
    <s v="27"/>
    <s v="Ship to FAS Warehouse. Attn: Mike Wong."/>
    <s v="FAS"/>
    <m/>
    <s v="4/8 - per follow-up with Steven at Keeney's we have 4,000 due in on 4/15 and 4,000 due in on 4/21. This is just projected dates. They are monitoring the situation with their supplier"/>
    <s v="Cancelled"/>
    <m/>
    <m/>
    <m/>
    <m/>
    <m/>
    <m/>
    <m/>
    <m/>
    <m/>
    <n v="0"/>
    <m/>
    <m/>
    <m/>
    <m/>
    <m/>
    <m/>
    <m/>
    <m/>
    <s v="REF-135"/>
    <m/>
    <s v="Y"/>
    <m/>
    <m/>
    <m/>
    <m/>
    <m/>
    <m/>
    <m/>
    <m/>
    <m/>
    <m/>
    <m/>
    <n v="0"/>
    <m/>
    <m/>
    <m/>
    <x v="5"/>
  </r>
  <r>
    <d v="2020-04-07T00:00:00"/>
    <s v="15"/>
    <s v="Keeney's"/>
    <s v="Disinfectant Wipes"/>
    <x v="2"/>
    <s v="CLOROX WIPES, 160 WIPES PER TUB, 12 TUBS PER CARTON"/>
    <m/>
    <s v="N/A"/>
    <s v="N/A"/>
    <n v="160"/>
    <s v="Wipes"/>
    <n v="12"/>
    <s v="Tubes"/>
    <n v="29"/>
    <s v="Case"/>
    <n v="55680"/>
    <n v="348"/>
    <n v="94.29"/>
    <n v="2734.4100000000003"/>
    <d v="2020-04-10T00:00:00"/>
    <d v="2020-04-10T00:00:00"/>
    <s v="15"/>
    <s v="Ship to FAS Warehouse. Attn: Mike Wong."/>
    <s v="FAS"/>
    <s v="NO PO#1"/>
    <m/>
    <s v="Yes"/>
    <n v="29"/>
    <s v="KI-00019346"/>
    <d v="2020-04-28T00:00:00"/>
    <m/>
    <m/>
    <m/>
    <m/>
    <m/>
    <m/>
    <n v="0"/>
    <s v="Disinfectant Wipes"/>
    <s v="Tube"/>
    <n v="0"/>
    <d v="2020-04-10T00:00:00"/>
    <s v="Invoice said chg to HSD."/>
    <m/>
    <m/>
    <m/>
    <s v="REF-165"/>
    <m/>
    <s v="Y"/>
    <n v="2734.4100000000003"/>
    <n v="276.17541000000006"/>
    <n v="0"/>
    <n v="0"/>
    <n v="3010.5854100000006"/>
    <n v="348"/>
    <s v="Tube"/>
    <n v="8.6511075000000019"/>
    <s v="COVID-100"/>
    <s v="Each"/>
    <n v="1"/>
    <n v="8.6511075000000019"/>
    <m/>
    <s v="Cleaning and Disinfecting Supplies"/>
    <s v="2020-04"/>
    <x v="3"/>
  </r>
  <r>
    <d v="2020-04-07T00:00:00"/>
    <s v="15"/>
    <s v="Keeney's"/>
    <s v="Disinfectant Wipes"/>
    <x v="2"/>
    <s v="WIPES, HANDSINSTNT SNTZNG"/>
    <s v="NICP43572CT"/>
    <s v="N/A"/>
    <s v="N/A"/>
    <n v="150"/>
    <s v="Wipes"/>
    <n v="12"/>
    <s v="Tubes"/>
    <n v="14"/>
    <s v="Case"/>
    <n v="25200"/>
    <n v="168"/>
    <n v="65.150000000000006"/>
    <n v="912.10000000000014"/>
    <s v="TBD"/>
    <d v="2020-10-22T00:00:00"/>
    <s v="43"/>
    <s v="Ship to FAS Warehouse. Attn: Mike Wong."/>
    <s v="FAS"/>
    <s v="K0005275"/>
    <m/>
    <s v="Yes"/>
    <n v="14"/>
    <s v="KI-00019357"/>
    <d v="2020-04-16T00:00:00"/>
    <m/>
    <m/>
    <m/>
    <m/>
    <m/>
    <m/>
    <n v="0"/>
    <m/>
    <m/>
    <n v="0"/>
    <d v="2035-12-31T00:00:00"/>
    <s v="Received 14 on 04/08/20 on PS K0005275-1"/>
    <m/>
    <m/>
    <m/>
    <s v="REF-166"/>
    <s v="Keeneys_KI-00019357.pdf"/>
    <s v="Y"/>
    <n v="912.10000000000014"/>
    <n v="92.122100000000017"/>
    <n v="0"/>
    <n v="0"/>
    <n v="1004.2221000000002"/>
    <n v="168"/>
    <m/>
    <n v="5.9775125000000013"/>
    <s v="COVID-100"/>
    <s v="Each"/>
    <n v="1"/>
    <n v="5.9775125000000013"/>
    <m/>
    <s v="Cleaning and Disinfecting Supplies"/>
    <s v="2020-04"/>
    <x v="4"/>
  </r>
  <r>
    <d v="2020-04-10T00:00:00"/>
    <s v="15"/>
    <s v="Sound Safety Products"/>
    <s v="Disinfectant Wipes"/>
    <x v="2"/>
    <s v="FRESH N CLEAN ANTIBACTERIAL WIPE 80 WIPES IN A CANISTER 24 CANISTERS/CS"/>
    <s v="PB078"/>
    <s v="N/A"/>
    <s v="N/A"/>
    <n v="80"/>
    <s v="Wipes"/>
    <n v="24"/>
    <s v="Tubes"/>
    <n v="834"/>
    <s v="Case"/>
    <n v="1601280"/>
    <n v="20016"/>
    <n v="5.65"/>
    <n v="113090.40000000001"/>
    <d v="2020-06-20T00:00:00"/>
    <d v="2020-06-20T00:00:00"/>
    <s v="25"/>
    <s v="Ship to FAS Warehouse to Mike Wong. Shipping from CA. PO will cancel if product doesn't ship from CA by 06/09/2020"/>
    <s v="FAS"/>
    <s v="343693/1; FA0-0000000051"/>
    <m/>
    <s v="Yes"/>
    <n v="19968"/>
    <s v="343693/1"/>
    <d v="2020-07-14T00:00:00"/>
    <s v="Credit for Shortage"/>
    <s v="359353/1"/>
    <d v="2020-07-14T00:00:00"/>
    <m/>
    <m/>
    <m/>
    <n v="0"/>
    <s v="Disinfectant Wipes"/>
    <s v="Tube"/>
    <n v="0"/>
    <d v="2020-06-20T00:00:00"/>
    <s v="Received 60 cases at 24 tubes per case on 06/24/2020 at 10:50, Received 772 cases x24 =18528 of fresh n clean wipes and on 07/07/2020 at 0840am. Credit for the shortage of (48 x 24 = 1,152) on Credit Memo 359353/1."/>
    <m/>
    <m/>
    <m/>
    <s v="REF-179"/>
    <m/>
    <s v="Y"/>
    <n v="113090.40000000001"/>
    <n v="11422.130400000002"/>
    <n v="0"/>
    <n v="0"/>
    <n v="124512.53040000002"/>
    <n v="20016"/>
    <s v="Tube"/>
    <n v="6.2206500000000009"/>
    <s v="COVID-100"/>
    <s v="Each"/>
    <n v="1"/>
    <n v="6.2206500000000009"/>
    <m/>
    <s v="Cleaning and Disinfecting Supplies"/>
    <s v="2020-04"/>
    <x v="6"/>
  </r>
  <r>
    <d v="2020-03-20T00:00:00"/>
    <s v="12"/>
    <s v="Keeney's"/>
    <s v="Disinfectant Wipes"/>
    <x v="2"/>
    <s v="Disinfectant Wipes Lysol Ocean Fresh"/>
    <s v="RAC77925CT"/>
    <s v="N/A"/>
    <s v="N/A"/>
    <n v="80"/>
    <s v="Wipes"/>
    <n v="6"/>
    <s v="Tubes"/>
    <n v="667"/>
    <s v="Case"/>
    <n v="320160"/>
    <n v="4002"/>
    <n v="6.66"/>
    <m/>
    <d v="2020-06-30T00:00:00"/>
    <d v="2020-06-30T00:00:00"/>
    <s v="27"/>
    <s v="Ship to FAS Warehouse. Attn: Mike Wong."/>
    <s v="FAS"/>
    <m/>
    <s v="4/8 - per follow-up with Steven at Keeney's we have 4,000 due in on 4/15 and 4,000 due in on 4/21. This is just projected dates. They are monitoring the situation with their supplier"/>
    <s v="Cancelled"/>
    <m/>
    <m/>
    <m/>
    <m/>
    <m/>
    <m/>
    <m/>
    <m/>
    <m/>
    <n v="0"/>
    <m/>
    <m/>
    <m/>
    <m/>
    <m/>
    <m/>
    <m/>
    <m/>
    <s v="REF-183"/>
    <m/>
    <s v="Y"/>
    <m/>
    <m/>
    <m/>
    <m/>
    <m/>
    <m/>
    <m/>
    <m/>
    <m/>
    <m/>
    <m/>
    <n v="0"/>
    <m/>
    <m/>
    <s v="2020-04"/>
    <x v="5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s v="43"/>
    <s v="Ship to FAS Warehouse. Attn: Mike Wong 8532 15th Ave NW Seattle, WA 98117"/>
    <s v="FAS"/>
    <s v="190280-0; 190280-0CW"/>
    <m/>
    <s v="Yes"/>
    <n v="804"/>
    <s v="190280-1"/>
    <d v="2020-05-11T00:00:00"/>
    <m/>
    <m/>
    <m/>
    <m/>
    <m/>
    <m/>
    <n v="0"/>
    <s v="Disinfectant Wipes"/>
    <s v="Tube"/>
    <n v="0"/>
    <d v="2035-12-31T00:00:00"/>
    <s v="Received 804 pm 05/04/20 (PS 190280-1)"/>
    <m/>
    <m/>
    <m/>
    <s v="REF-184"/>
    <s v="Western_190280-1.pdf"/>
    <s v="Y"/>
    <n v="8442"/>
    <n v="852.64200000000005"/>
    <n v="0"/>
    <n v="0"/>
    <n v="9294.6419999999998"/>
    <n v="804"/>
    <s v="Pack"/>
    <n v="11.560499999999999"/>
    <s v="COVID-100"/>
    <s v="Each"/>
    <n v="1"/>
    <n v="11.560499999999999"/>
    <m/>
    <s v="Cleaning and Disinfecting Supplies"/>
    <s v="2020-04"/>
    <x v="4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s v="43"/>
    <s v="Ship to FAS Warehouse. Attn: Mike Wong 8532 15th Ave NW Seattle, WA 98117"/>
    <s v="FAS"/>
    <s v="190281; 190281-0CW"/>
    <m/>
    <s v="Yes"/>
    <n v="480"/>
    <s v="190281-2"/>
    <d v="2020-06-12T00:00:00"/>
    <n v="324"/>
    <s v="190281-1"/>
    <n v="44006"/>
    <m/>
    <m/>
    <m/>
    <n v="0"/>
    <s v="Disinfectant Wipes"/>
    <s v="Tube"/>
    <n v="0"/>
    <d v="2035-12-31T00:00:00"/>
    <s v="Received 480 on 06/03/20 1015 per Receiving Report, Received 324 on 06/03/20 1138 per receiving report "/>
    <m/>
    <m/>
    <m/>
    <s v="REF-185"/>
    <m/>
    <s v="Y"/>
    <n v="8442"/>
    <n v="852.64200000000005"/>
    <n v="0"/>
    <n v="0"/>
    <n v="9294.6419999999998"/>
    <n v="804"/>
    <s v="Pack"/>
    <n v="11.560499999999999"/>
    <s v="COVID-100"/>
    <s v="Each"/>
    <n v="1"/>
    <n v="11.560499999999999"/>
    <m/>
    <s v="Cleaning and Disinfecting Supplies"/>
    <s v="2020-04"/>
    <x v="4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s v="43"/>
    <s v="Ship to Mt Baker Warehouse"/>
    <s v="FAS"/>
    <s v="190282; 190282-0CW"/>
    <m/>
    <s v="No"/>
    <m/>
    <m/>
    <m/>
    <m/>
    <m/>
    <m/>
    <m/>
    <m/>
    <m/>
    <n v="804"/>
    <s v="Disinfectant Wipes"/>
    <s v="Tube"/>
    <n v="804"/>
    <d v="2035-12-31T00:00:00"/>
    <m/>
    <m/>
    <m/>
    <m/>
    <s v="REF-186"/>
    <m/>
    <s v="Y"/>
    <n v="8442"/>
    <n v="852.64200000000005"/>
    <n v="0"/>
    <n v="0"/>
    <n v="9294.6419999999998"/>
    <n v="804"/>
    <s v="Pack"/>
    <n v="11.560499999999999"/>
    <s v="COVID-100"/>
    <s v="Each"/>
    <n v="1"/>
    <n v="11.560499999999999"/>
    <m/>
    <s v="Cleaning and Disinfecting Supplies"/>
    <s v="2020-04"/>
    <x v="4"/>
  </r>
  <r>
    <d v="2020-04-15T00:00:00"/>
    <s v="16"/>
    <s v="Keeney's"/>
    <s v="Disinfectant Wipes"/>
    <x v="2"/>
    <s v="WIPES,CLOROX,3PK/35CT,WH"/>
    <s v="CLO30112CT"/>
    <s v="N/A"/>
    <s v="N/A"/>
    <n v="35"/>
    <s v="Wipes"/>
    <n v="15"/>
    <s v="Tubes"/>
    <n v="4"/>
    <s v="Case"/>
    <n v="2100"/>
    <n v="60"/>
    <n v="63.38"/>
    <n v="253.52"/>
    <s v="TBD"/>
    <d v="2020-10-22T00:00:00"/>
    <s v="43"/>
    <s v="Ship to FAS Warehouse, Mike Wong - 8532 15th AVE NW"/>
    <s v="FAS"/>
    <s v="K0005349; PO# FA0-0000000053"/>
    <m/>
    <s v="Yes"/>
    <n v="4"/>
    <s v="KI-00019756"/>
    <d v="2020-04-27T00:00:00"/>
    <m/>
    <m/>
    <m/>
    <m/>
    <m/>
    <m/>
    <n v="0"/>
    <m/>
    <m/>
    <m/>
    <d v="2035-12-31T00:00:00"/>
    <s v="Received 4 on 04/16/20 (PS K0005349-1)"/>
    <m/>
    <m/>
    <m/>
    <s v="REF-189"/>
    <s v="Keeneys_KI-00019756.pdf"/>
    <s v="Y"/>
    <n v="253.52"/>
    <n v="25.605520000000002"/>
    <n v="0"/>
    <n v="0"/>
    <n v="279.12551999999999"/>
    <n v="60"/>
    <m/>
    <n v="4.6520919999999997"/>
    <s v="COVID-100"/>
    <s v="Each"/>
    <n v="1"/>
    <n v="4.6520919999999997"/>
    <m/>
    <s v="Cleaning and Disinfecting Supplies"/>
    <s v="2020-04"/>
    <x v="4"/>
  </r>
  <r>
    <d v="2020-04-17T00:00:00"/>
    <s v="16"/>
    <s v="Keeney's"/>
    <s v="Disinfectant Wipes"/>
    <x v="2"/>
    <s v="Wipes, Lysol, Ocean Wipes, 6 per case, 24 cases"/>
    <s v="RAC77925CT"/>
    <s v="N/A"/>
    <s v="N/A"/>
    <n v="80"/>
    <s v="Wipes"/>
    <n v="6"/>
    <s v="Tubes"/>
    <n v="24"/>
    <s v="Case"/>
    <n v="11520"/>
    <n v="144"/>
    <n v="39.979999999999997"/>
    <n v="959.52"/>
    <s v="TBD"/>
    <d v="2020-10-22T00:00:00"/>
    <s v="43"/>
    <s v="Ship to FAS Warehouse. Attn: Mike Wong."/>
    <s v="FAS"/>
    <s v="FA0-K00004796; K0004796"/>
    <m/>
    <s v="Yes"/>
    <n v="24"/>
    <s v="KI-00019796"/>
    <d v="2020-04-27T00:00:00"/>
    <m/>
    <m/>
    <m/>
    <m/>
    <m/>
    <m/>
    <n v="0"/>
    <s v="Disinfectant Wipes"/>
    <s v="Tube"/>
    <n v="0"/>
    <d v="2035-12-31T00:00:00"/>
    <s v="Received 24 on 4/17/20 (PS K0004796-1)"/>
    <m/>
    <m/>
    <m/>
    <s v="REF-193"/>
    <s v="Keeneys_KI-000019796.pdf"/>
    <s v="Y"/>
    <n v="959.52"/>
    <n v="96.91152000000001"/>
    <n v="0"/>
    <n v="0"/>
    <n v="1056.4315200000001"/>
    <n v="144"/>
    <s v="Tube"/>
    <n v="7.3363300000000002"/>
    <s v="COVID-100"/>
    <s v="Each"/>
    <n v="1"/>
    <n v="7.3363300000000002"/>
    <m/>
    <s v="Cleaning and Disinfecting Supplies"/>
    <s v="2020-04"/>
    <x v="4"/>
  </r>
  <r>
    <d v="2020-04-20T00:00:00"/>
    <s v="17"/>
    <s v="Western Safety"/>
    <s v="Disinfectant Wipes"/>
    <x v="2"/>
    <s v="CaviWipes,Toweletts 160/PK, 6x6.75"/>
    <s v="13-1100"/>
    <s v="N/A"/>
    <s v="N/A"/>
    <n v="160"/>
    <s v="Wipes"/>
    <n v="1920"/>
    <s v="Pack"/>
    <n v="1"/>
    <s v="Order"/>
    <n v="307200"/>
    <n v="1920"/>
    <n v="10.5"/>
    <n v="20160"/>
    <d v="2020-04-22T00:00:00"/>
    <d v="2020-04-22T00:00:00"/>
    <s v="17"/>
    <s v="Ship to FAS Warehouse. Attn: Mike Wong"/>
    <s v="FAS"/>
    <s v="190482-0"/>
    <m/>
    <s v="Yes"/>
    <n v="1920"/>
    <s v="190482-1"/>
    <d v="2020-05-11T00:00:00"/>
    <m/>
    <m/>
    <m/>
    <m/>
    <m/>
    <m/>
    <n v="0"/>
    <m/>
    <m/>
    <m/>
    <d v="2020-04-22T00:00:00"/>
    <s v="Received 1,920 on 04/20/20 (PS 190482-1)"/>
    <m/>
    <m/>
    <m/>
    <s v="REF-196"/>
    <s v="Western_190482-1.pdf"/>
    <s v="Y"/>
    <n v="20160"/>
    <n v="2036.16"/>
    <n v="0"/>
    <n v="0"/>
    <n v="22196.16"/>
    <n v="1920"/>
    <m/>
    <n v="11.560499999999999"/>
    <s v="COVID-100"/>
    <s v="Each"/>
    <n v="1"/>
    <n v="11.560499999999999"/>
    <m/>
    <s v="Cleaning and Disinfecting Supplies"/>
    <s v="2020-04"/>
    <x v="7"/>
  </r>
  <r>
    <d v="2020-04-29T00:00:00"/>
    <s v="18"/>
    <s v="Excel Supply Company"/>
    <s v="Disinfectant Wipes"/>
    <x v="2"/>
    <s v="PDI Alcohol Prep Pad, 100 per box, 10 boxes per case"/>
    <s v="1622-C69900"/>
    <s v="N/A"/>
    <s v="N/A"/>
    <n v="100"/>
    <s v="Wipes"/>
    <n v="10"/>
    <s v="Box"/>
    <n v="10"/>
    <s v="Case"/>
    <n v="10000"/>
    <n v="100"/>
    <n v="76"/>
    <n v="760"/>
    <d v="2020-05-31T00:00:00"/>
    <d v="2020-05-31T00:00:00"/>
    <s v="23"/>
    <s v="Ship to FAS"/>
    <s v="FAS"/>
    <s v="FA1-0000000010; 2020-1092"/>
    <m/>
    <s v="Yes"/>
    <n v="10"/>
    <n v="123458"/>
    <d v="2020-07-06T00:00:00"/>
    <m/>
    <m/>
    <m/>
    <m/>
    <m/>
    <m/>
    <n v="0"/>
    <s v="Disinfectant Wipes"/>
    <s v="Tube"/>
    <n v="0"/>
    <d v="2020-05-31T00:00:00"/>
    <s v="Received 10 boxes on 07/02/2020 at 13:25"/>
    <m/>
    <m/>
    <m/>
    <s v="REF-208"/>
    <m/>
    <s v="Y"/>
    <n v="760"/>
    <n v="76.760000000000005"/>
    <n v="0"/>
    <n v="0"/>
    <n v="836.76"/>
    <n v="100"/>
    <s v="Pack"/>
    <n v="8.3675999999999995"/>
    <s v="COVID-100"/>
    <s v="Each"/>
    <n v="1"/>
    <n v="8.3675999999999995"/>
    <m/>
    <s v="Cleaning and Disinfecting Supplies"/>
    <s v="2020-04"/>
    <x v="8"/>
  </r>
  <r>
    <d v="2020-04-29T00:00:00"/>
    <s v="18"/>
    <s v="Excel Supply Company"/>
    <s v="Disinfectant Wipes"/>
    <x v="2"/>
    <s v="PDI Alcohol Prep Pad, 100 per box, 10 boxes per case"/>
    <s v="1622-C69900"/>
    <s v="N/A"/>
    <s v="N/A"/>
    <n v="100"/>
    <s v="Wipes"/>
    <n v="10"/>
    <s v="Box"/>
    <n v="10"/>
    <s v="Case"/>
    <n v="10000"/>
    <n v="100"/>
    <n v="76"/>
    <n v="760"/>
    <d v="2020-05-07T00:00:00"/>
    <d v="2020-05-07T00:00:00"/>
    <s v="19"/>
    <s v="Ship to FAS"/>
    <s v="FAS"/>
    <s v="FA1-0000000008; 2020-1090"/>
    <m/>
    <s v="Yes"/>
    <n v="10"/>
    <n v="121560"/>
    <d v="2020-05-13T00:00:00"/>
    <m/>
    <m/>
    <m/>
    <m/>
    <m/>
    <m/>
    <n v="0"/>
    <s v="Antimicrobial (PAWS) Wipes"/>
    <s v="Tube"/>
    <n v="0"/>
    <d v="2020-05-07T00:00:00"/>
    <s v="Received 10 on 04/30/20 (PS#121560)"/>
    <m/>
    <m/>
    <m/>
    <s v="REF-210"/>
    <s v="Excel_121560.pdf"/>
    <s v="Y"/>
    <n v="760"/>
    <n v="76.760000000000005"/>
    <n v="0"/>
    <n v="0"/>
    <n v="836.76"/>
    <n v="10000"/>
    <s v="Each"/>
    <n v="8.3676E-2"/>
    <s v="COVID-100"/>
    <s v="Each"/>
    <n v="1"/>
    <n v="8.3676E-2"/>
    <m/>
    <s v="Cleaning and Disinfecting Supplies"/>
    <s v="2020-04"/>
    <x v="9"/>
  </r>
  <r>
    <d v="2020-05-06T00:00:00"/>
    <s v="19"/>
    <s v="Bartell's"/>
    <s v="Disinfectant Wipes"/>
    <x v="2"/>
    <s v="Lemon &amp; Lime Blossom, 4/(3x35) ct."/>
    <n v="3064746"/>
    <s v="N/A"/>
    <s v="N/A"/>
    <n v="35"/>
    <s v="Wipes"/>
    <n v="4"/>
    <s v="Tubes"/>
    <n v="966"/>
    <s v="Case"/>
    <n v="135240"/>
    <n v="3864"/>
    <n v="9.89"/>
    <n v="9553.74"/>
    <d v="2020-06-05T00:00:00"/>
    <d v="2020-06-05T00:00:00"/>
    <s v="23"/>
    <s v="Ship to FAS Warehouse. Attn: Mike Wong."/>
    <s v="FAS"/>
    <s v="FA1-05052020PP"/>
    <m/>
    <s v="No"/>
    <n v="684"/>
    <s v="SEA050820"/>
    <d v="2020-05-14T00:00:00"/>
    <m/>
    <m/>
    <m/>
    <m/>
    <m/>
    <m/>
    <n v="282"/>
    <s v="Disinfectant Wipes"/>
    <s v="Tube"/>
    <n v="1128"/>
    <d v="2020-06-05T00:00:00"/>
    <s v="Received 684 (171 cases x 4 tubes/case) on 05/08/20 1208 (Receiving Report)"/>
    <m/>
    <m/>
    <m/>
    <s v="REF-216"/>
    <s v="BartellDrugs_SEA050820.pdf"/>
    <s v="N"/>
    <n v="9553.74"/>
    <n v="964.92774000000009"/>
    <n v="0"/>
    <n v="0"/>
    <n v="10518.667740000001"/>
    <n v="3864"/>
    <s v="Tube"/>
    <n v="2.7222225"/>
    <s v="COVID-100"/>
    <s v="Each"/>
    <n v="1"/>
    <n v="2.7222225"/>
    <m/>
    <s v="Cleaning and Disinfecting Supplies"/>
    <s v="2020-05"/>
    <x v="10"/>
  </r>
  <r>
    <d v="2020-05-06T00:00:00"/>
    <s v="19"/>
    <s v="Bartell's"/>
    <s v="Disinfectant Wipes"/>
    <x v="2"/>
    <s v="Lysol Disinfecting Wipes - Brand New Day. Mango &amp; Hibiscus 6/80 ct."/>
    <n v="3064749"/>
    <s v="N/A"/>
    <s v="N/A"/>
    <n v="35"/>
    <s v="Wipes"/>
    <n v="3"/>
    <s v="Tubes"/>
    <n v="206"/>
    <s v="Case"/>
    <n v="21630"/>
    <n v="618"/>
    <n v="6.11"/>
    <n v="1258.6600000000001"/>
    <d v="2020-06-05T00:00:00"/>
    <d v="2020-06-05T00:00:00"/>
    <s v="23"/>
    <s v="Ship to FAS Warehouse. Attn: Mike Wong."/>
    <s v="FAS"/>
    <s v="FA1-05052020PP"/>
    <m/>
    <s v="No"/>
    <n v="204"/>
    <s v="SEA050820"/>
    <d v="2020-05-14T00:00:00"/>
    <m/>
    <m/>
    <m/>
    <m/>
    <m/>
    <m/>
    <n v="2"/>
    <s v="Disinfectant Wipes"/>
    <s v="Tube"/>
    <n v="6"/>
    <d v="2020-06-05T00:00:00"/>
    <s v="Received 204 (34 cases x 6 tubes/case) on 05/08/20 1208 (Receiving Report)"/>
    <m/>
    <m/>
    <m/>
    <s v="REF-218"/>
    <s v="BartellDrugs_SEA050820.pdf"/>
    <s v="N"/>
    <n v="1258.6600000000001"/>
    <n v="127.12466000000002"/>
    <n v="0"/>
    <n v="0"/>
    <n v="1385.78466"/>
    <n v="618"/>
    <s v="Tube"/>
    <n v="2.2423700000000002"/>
    <s v="COVID-100"/>
    <s v="Each"/>
    <n v="1"/>
    <n v="2.2423700000000002"/>
    <m/>
    <s v="Cleaning and Disinfecting Supplies"/>
    <s v="2020-05"/>
    <x v="10"/>
  </r>
  <r>
    <d v="2020-05-14T00:00:00"/>
    <s v="20"/>
    <s v="Excel Supply Company"/>
    <s v="Disinfectant Wipes"/>
    <x v="2"/>
    <s v="PDI Super Sani-Cloth, Germicidal, 160 ct"/>
    <s v="Q55172"/>
    <s v="N/A"/>
    <s v="N/A"/>
    <n v="160"/>
    <s v="Wipes"/>
    <n v="500"/>
    <s v="Tubes"/>
    <n v="1"/>
    <s v="Order"/>
    <n v="80000"/>
    <n v="500"/>
    <n v="5.9"/>
    <n v="2950"/>
    <d v="2020-06-05T00:00:00"/>
    <d v="2020-06-05T00:00:00"/>
    <s v="23"/>
    <s v="Ship to FAS"/>
    <s v="FAS"/>
    <s v="FA1-STTL-shm90d"/>
    <m/>
    <s v="Yes"/>
    <n v="120"/>
    <n v="122126"/>
    <d v="2020-06-02T00:00:00"/>
    <n v="380"/>
    <n v="122369"/>
    <d v="2020-06-05T00:00:00"/>
    <m/>
    <m/>
    <m/>
    <n v="0"/>
    <s v="Disinfectant Wipes"/>
    <s v="Tube"/>
    <n v="0"/>
    <d v="2020-06-05T00:00:00"/>
    <s v="Received 120 on 05/18/20 1450 (Receiving Report and P.S. ref inv#122126 / Sales Order SO212313 - 6 per case, 20 cases)."/>
    <m/>
    <m/>
    <m/>
    <s v="REF-229"/>
    <s v="Excel_12216.pdf, Excel_122369.pdf"/>
    <s v="Y"/>
    <n v="2950"/>
    <n v="297.95000000000005"/>
    <n v="0"/>
    <n v="0"/>
    <n v="3247.95"/>
    <n v="500"/>
    <s v="Tube"/>
    <n v="6.4958999999999998"/>
    <s v="COVID-100"/>
    <s v="Each"/>
    <n v="1"/>
    <n v="6.4958999999999998"/>
    <m/>
    <s v="Cleaning and Disinfecting Supplies"/>
    <s v="2020-05"/>
    <x v="11"/>
  </r>
  <r>
    <d v="2020-06-08T00:00:00"/>
    <s v="24"/>
    <s v="MB Diversity"/>
    <s v="Disinfectant Wipes"/>
    <x v="2"/>
    <s v="Entaid Disinfectant Wipes, 80 wipes per tube"/>
    <n v="2239"/>
    <s v="N/A"/>
    <s v="N/A"/>
    <n v="80"/>
    <s v="Wipes"/>
    <n v="5000"/>
    <s v="Tubes"/>
    <n v="1"/>
    <s v="Order"/>
    <n v="400000"/>
    <n v="5000"/>
    <n v="3.45"/>
    <n v="17250"/>
    <d v="2020-06-19T00:00:00"/>
    <d v="2020-06-19T00:00:00"/>
    <s v="25"/>
    <s v="Ship to Mike Wong, City of Seattle, 8532 15th Ave NW"/>
    <s v="FAS"/>
    <s v="FA1-0000000044"/>
    <m/>
    <s v="No"/>
    <m/>
    <m/>
    <m/>
    <m/>
    <m/>
    <m/>
    <m/>
    <m/>
    <m/>
    <n v="5000"/>
    <s v="Disinfectant Wipes"/>
    <s v="Tube"/>
    <n v="5000"/>
    <d v="2020-06-19T00:00:00"/>
    <m/>
    <m/>
    <m/>
    <m/>
    <s v="REF-245"/>
    <m/>
    <s v="Y"/>
    <n v="17250"/>
    <n v="1742.25"/>
    <n v="0"/>
    <n v="0"/>
    <n v="18992.25"/>
    <n v="5000"/>
    <s v="Pack"/>
    <n v="3.7984499999999999"/>
    <s v="COVID-100"/>
    <s v="Each"/>
    <n v="1"/>
    <n v="3.7984499999999999"/>
    <m/>
    <s v="Cleaning and Disinfecting Supplies"/>
    <s v="2020-06"/>
    <x v="12"/>
  </r>
  <r>
    <d v="2020-06-08T00:00:00"/>
    <s v="24"/>
    <s v="MB Diversity"/>
    <s v="Disinfectant Wipes"/>
    <x v="2"/>
    <s v="Entaid Disinfectant Wipes, 80 wipes per tube"/>
    <n v="2239"/>
    <s v="N/A"/>
    <s v="N/A"/>
    <n v="80"/>
    <s v="Wipes"/>
    <n v="15000"/>
    <s v="Tubes"/>
    <n v="1"/>
    <s v="Order"/>
    <n v="1200000"/>
    <n v="15000"/>
    <n v="3.45"/>
    <n v="51750"/>
    <d v="2020-06-26T00:00:00"/>
    <d v="2020-06-26T00:00:00"/>
    <s v="26"/>
    <s v="Ship to FAS, Mike Wong"/>
    <s v="FAS"/>
    <s v="FA1-0000000044"/>
    <m/>
    <s v="No"/>
    <m/>
    <m/>
    <m/>
    <m/>
    <m/>
    <m/>
    <m/>
    <m/>
    <m/>
    <n v="15000"/>
    <s v="Disinfectant Wipes"/>
    <s v="Tube"/>
    <n v="15000"/>
    <d v="2020-06-26T00:00:00"/>
    <m/>
    <m/>
    <m/>
    <m/>
    <s v="REF-246"/>
    <m/>
    <s v="Y"/>
    <n v="51750"/>
    <n v="5226.75"/>
    <n v="0"/>
    <n v="0"/>
    <n v="56976.75"/>
    <n v="15000"/>
    <s v="Pack"/>
    <n v="3.7984499999999999"/>
    <s v="COVID-100"/>
    <s v="Each"/>
    <n v="1"/>
    <n v="3.7984499999999999"/>
    <m/>
    <s v="Cleaning and Disinfecting Supplies"/>
    <s v="2020-06"/>
    <x v="13"/>
  </r>
  <r>
    <d v="2020-07-07T00:00:00"/>
    <s v="28"/>
    <s v="Excel Supply Company"/>
    <s v="Disinfectant Wipes"/>
    <x v="2"/>
    <s v="Metrex Cavi-Wipes, Towelettes, 6 x 6.75, 160 count, 400 tubs"/>
    <s v="13-100"/>
    <s v="N/A"/>
    <s v="N/A"/>
    <n v="160"/>
    <s v="Wipes"/>
    <n v="400"/>
    <s v="Tubes"/>
    <n v="1"/>
    <s v="Order"/>
    <n v="64000"/>
    <n v="400"/>
    <n v="7.88"/>
    <n v="3152"/>
    <d v="2020-09-08T00:00:00"/>
    <d v="2020-09-08T00:00:00"/>
    <s v="37"/>
    <s v="Ship to Mt Baker Warehouse"/>
    <s v="FAS"/>
    <s v="FA1-STTL-arx25a"/>
    <m/>
    <s v="No"/>
    <m/>
    <m/>
    <m/>
    <m/>
    <m/>
    <m/>
    <m/>
    <m/>
    <m/>
    <n v="400"/>
    <s v="Disinfectant Wipes"/>
    <s v="Tube"/>
    <n v="400"/>
    <d v="2020-09-08T00:00:00"/>
    <m/>
    <m/>
    <m/>
    <m/>
    <s v="REF-267"/>
    <m/>
    <s v="Y"/>
    <n v="3152"/>
    <n v="318.35200000000003"/>
    <m/>
    <m/>
    <n v="3470.3519999999999"/>
    <m/>
    <m/>
    <m/>
    <m/>
    <m/>
    <m/>
    <m/>
    <m/>
    <m/>
    <m/>
    <x v="14"/>
  </r>
  <r>
    <d v="2020-07-07T00:00:00"/>
    <s v="28"/>
    <s v="Excel Supply Company"/>
    <s v="Disinfectant Wipes"/>
    <x v="2"/>
    <s v="PDI Super-Sani Cloths (purple), germicidal, 160 count"/>
    <s v="Q55172"/>
    <s v="N/A"/>
    <s v="N/A"/>
    <n v="160"/>
    <s v="Wipes"/>
    <n v="500"/>
    <s v="Tubes"/>
    <n v="1"/>
    <s v="Order"/>
    <n v="80000"/>
    <n v="500"/>
    <n v="5.99"/>
    <n v="2995"/>
    <d v="2020-07-31T00:00:00"/>
    <d v="2020-07-31T00:00:00"/>
    <s v="31"/>
    <s v="Ship to Mt Baker Warehouse"/>
    <s v="FAS"/>
    <s v="FA1-STTL-arx25a"/>
    <s v="ACH 5 days after delivery"/>
    <s v="No"/>
    <n v="120"/>
    <n v="123569"/>
    <d v="2020-07-13T00:00:00"/>
    <m/>
    <m/>
    <m/>
    <m/>
    <m/>
    <m/>
    <n v="380"/>
    <s v="Disinfectant Wipes"/>
    <s v="Tube"/>
    <n v="380"/>
    <d v="2020-07-31T00:00:00"/>
    <s v="Received 120 tubes on 07.08.20 at 1200"/>
    <m/>
    <m/>
    <m/>
    <s v="REF-268"/>
    <m/>
    <s v="Y"/>
    <n v="2995"/>
    <n v="302.495"/>
    <m/>
    <m/>
    <n v="3297.4949999999999"/>
    <m/>
    <m/>
    <m/>
    <m/>
    <m/>
    <m/>
    <m/>
    <m/>
    <m/>
    <m/>
    <x v="15"/>
  </r>
  <r>
    <d v="2020-05-08T00:00:00"/>
    <s v="19"/>
    <s v="Stellar"/>
    <s v="DS"/>
    <x v="3"/>
    <s v="M18 switch tank, 4-gallon, backpack sprayer kit"/>
    <s v="MILWA 2820-21PS"/>
    <s v="N/A"/>
    <s v="N/A"/>
    <n v="15"/>
    <s v="Each"/>
    <s v="N/A"/>
    <s v="N/A"/>
    <n v="1"/>
    <s v="Order"/>
    <n v="15"/>
    <s v="N/A"/>
    <n v="384.71"/>
    <n v="5770.65"/>
    <d v="2020-05-13T00:00:00"/>
    <d v="2020-05-13T00:00:00"/>
    <s v="20"/>
    <s v="Ship to FAS Warehouse. Attn: Mike Wong."/>
    <s v="FAS"/>
    <s v="FA1-STTL-hywm6o; 5985620"/>
    <m/>
    <s v="Yes"/>
    <n v="15"/>
    <n v="4205246"/>
    <d v="2020-05-13T00:00:00"/>
    <m/>
    <m/>
    <m/>
    <m/>
    <m/>
    <m/>
    <n v="0"/>
    <s v="Disinfecting Sprayers"/>
    <s v="Each"/>
    <n v="0"/>
    <d v="2020-05-13T00:00:00"/>
    <s v="Received 15 on 05/12/20 1220 (Receiving Report)."/>
    <m/>
    <m/>
    <m/>
    <s v="REF-220"/>
    <s v="Stellar_4205246.pdf"/>
    <s v="N"/>
    <n v="5770.65"/>
    <n v="582.83564999999999"/>
    <n v="0"/>
    <n v="0"/>
    <n v="6353.4856499999996"/>
    <n v="15"/>
    <m/>
    <n v="423.56570999999997"/>
    <s v="COVID-350"/>
    <s v="Each"/>
    <n v="1"/>
    <n v="423.56570999999997"/>
    <m/>
    <s v="Equipment"/>
    <s v="2020-05"/>
    <x v="1"/>
  </r>
  <r>
    <d v="2020-06-08T00:00:00"/>
    <s v="24"/>
    <s v="Stellar"/>
    <s v="DS"/>
    <x v="3"/>
    <s v="Milwaukee, switch tank, 4-gal backpack sprayer"/>
    <s v="2820-21PS"/>
    <s v="N/A"/>
    <s v="N/A"/>
    <n v="10"/>
    <s v="Each"/>
    <s v="N/A"/>
    <s v="N/A"/>
    <n v="1"/>
    <s v="Order"/>
    <n v="10"/>
    <s v="N/A"/>
    <n v="384.71"/>
    <n v="3847.1"/>
    <d v="2020-06-12T00:00:00"/>
    <d v="2020-06-12T00:00:00"/>
    <s v="24"/>
    <s v="Ship to FAS "/>
    <s v="FAS"/>
    <s v="FA1-0000000045"/>
    <m/>
    <s v="Yes"/>
    <n v="10"/>
    <n v="4213966"/>
    <d v="2020-06-12T00:00:00"/>
    <m/>
    <m/>
    <m/>
    <m/>
    <m/>
    <m/>
    <n v="0"/>
    <s v="Disinfecting Sprayers"/>
    <s v="Each"/>
    <n v="0"/>
    <d v="2020-06-12T00:00:00"/>
    <s v="Received 10 on 06/12/20 1330 (receiving report)"/>
    <m/>
    <m/>
    <m/>
    <s v="REF-247"/>
    <s v="Stellar_4213966.pdf"/>
    <s v="N"/>
    <n v="3847.1"/>
    <n v="388.55709999999999"/>
    <m/>
    <m/>
    <n v="4235.6571000000004"/>
    <n v="10"/>
    <s v="Each"/>
    <n v="423.56571000000002"/>
    <s v="COVID-350"/>
    <s v="Each"/>
    <n v="1"/>
    <n v="423.56571000000002"/>
    <m/>
    <m/>
    <s v="2020-06"/>
    <x v="16"/>
  </r>
  <r>
    <d v="2020-06-16T00:00:00"/>
    <s v="25"/>
    <s v="Zogics"/>
    <s v="DS"/>
    <x v="3"/>
    <s v="Protexus handheld electrostatic sprayer"/>
    <s v="PX200ES"/>
    <s v="N/A"/>
    <s v="N/A"/>
    <n v="5"/>
    <s v="Each"/>
    <s v="N/A"/>
    <s v="N/A"/>
    <n v="1"/>
    <s v="Order"/>
    <n v="5"/>
    <s v="N/A"/>
    <n v="699.99"/>
    <n v="3499.95"/>
    <d v="2020-07-15T00:00:00"/>
    <d v="2020-07-15T00:00:00"/>
    <s v="29"/>
    <s v="Ship to Crown Hill Warehouse"/>
    <s v="FAS"/>
    <s v="FA1-STTL-xal5t"/>
    <s v="Net 30"/>
    <s v="No"/>
    <m/>
    <m/>
    <m/>
    <m/>
    <m/>
    <m/>
    <m/>
    <m/>
    <m/>
    <n v="5"/>
    <s v="Disinfecting Sprayers"/>
    <s v="Each"/>
    <n v="10"/>
    <d v="2020-07-15T00:00:00"/>
    <m/>
    <m/>
    <m/>
    <m/>
    <s v="REF-253"/>
    <m/>
    <s v="N"/>
    <n v="3499.95"/>
    <n v="353.49495000000002"/>
    <m/>
    <m/>
    <n v="3853.4449500000001"/>
    <n v="5"/>
    <m/>
    <n v="770.68898999999999"/>
    <m/>
    <m/>
    <m/>
    <m/>
    <m/>
    <m/>
    <s v="2020-06"/>
    <x v="17"/>
  </r>
  <r>
    <d v="2020-05-08T00:00:00"/>
    <s v="19"/>
    <s v="Home Depot"/>
    <s v="DSS"/>
    <x v="3"/>
    <s v="Bioesque Botanical Disinfectant, 55-gallon drum"/>
    <n v="310650026"/>
    <n v="7040"/>
    <n v="35200"/>
    <n v="5"/>
    <s v="Each"/>
    <s v="N/A"/>
    <s v="N/A"/>
    <n v="1"/>
    <s v="Order"/>
    <n v="5"/>
    <s v="N/A"/>
    <n v="849.99"/>
    <m/>
    <s v="TBD"/>
    <d v="2020-10-22T00:00:00"/>
    <s v="43"/>
    <s v="Ship to FAS Warehouse. Attn: Mike Wong."/>
    <s v="FAS"/>
    <s v="FA1-STTL-hywm6o"/>
    <m/>
    <s v="Cancelled"/>
    <m/>
    <m/>
    <m/>
    <m/>
    <m/>
    <m/>
    <m/>
    <m/>
    <m/>
    <n v="0"/>
    <s v="Disinfecting Solution for Sprayers"/>
    <s v="Gal"/>
    <n v="0"/>
    <d v="2035-12-31T00:00:00"/>
    <m/>
    <m/>
    <m/>
    <m/>
    <s v="REF-222"/>
    <m/>
    <s v="N"/>
    <m/>
    <m/>
    <m/>
    <m/>
    <m/>
    <n v="5"/>
    <s v="Gal"/>
    <n v="0"/>
    <s v="COVID-353"/>
    <s v="Gal"/>
    <n v="55"/>
    <n v="0"/>
    <m/>
    <s v="Cleaning and Disinfecting Supplies"/>
    <s v="2020-05"/>
    <x v="4"/>
  </r>
  <r>
    <d v="2020-05-08T00:00:00"/>
    <s v="19"/>
    <s v="Home Depot"/>
    <s v="DSS"/>
    <x v="3"/>
    <s v="Bioesque Botanical Disinfectant, 5-gallon pail"/>
    <n v="310650025"/>
    <n v="640"/>
    <n v="2560"/>
    <n v="4"/>
    <s v="Each"/>
    <s v="N/A"/>
    <s v="N/A"/>
    <n v="1"/>
    <s v="Order"/>
    <n v="4"/>
    <s v="N/A"/>
    <n v="93.49"/>
    <m/>
    <s v="TBD"/>
    <d v="2020-10-22T00:00:00"/>
    <s v="43"/>
    <s v="Ship to FAS Warehouse. Attn: Mike Wong."/>
    <s v="FAS"/>
    <s v="FA1-STTL-hywm6o"/>
    <m/>
    <s v="Cancelled"/>
    <m/>
    <m/>
    <m/>
    <m/>
    <m/>
    <m/>
    <m/>
    <m/>
    <m/>
    <n v="0"/>
    <s v="Disinfecting Solution for Sprayers"/>
    <s v="Gal"/>
    <n v="0"/>
    <d v="2035-12-31T00:00:00"/>
    <m/>
    <m/>
    <m/>
    <m/>
    <s v="REF-223"/>
    <m/>
    <s v="N"/>
    <m/>
    <m/>
    <m/>
    <m/>
    <m/>
    <n v="4"/>
    <s v="Gal"/>
    <n v="0"/>
    <s v="COVID-352"/>
    <s v="Gal"/>
    <n v="5"/>
    <n v="0"/>
    <m/>
    <s v="Cleaning and Disinfecting Supplies"/>
    <s v="2020-05"/>
    <x v="4"/>
  </r>
  <r>
    <d v="2020-05-19T00:00:00"/>
    <s v="21"/>
    <s v="TeleSwivel"/>
    <s v="DSS"/>
    <x v="3"/>
    <s v="Bioesque Disinfectant, 55-gallon drum"/>
    <s v=" BBDS55G "/>
    <n v="7040"/>
    <n v="14080"/>
    <n v="2"/>
    <s v="Drums"/>
    <s v="N/A"/>
    <s v="N/A"/>
    <n v="1"/>
    <s v=" Order "/>
    <n v="2"/>
    <s v=" N/A "/>
    <n v="1039.21"/>
    <n v="2078.42"/>
    <d v="2020-05-29T00:00:00"/>
    <d v="2020-05-29T00:00:00"/>
    <s v="22"/>
    <s v="Ship to FAS"/>
    <s v="FAS"/>
    <s v="FA1-0000000028"/>
    <m/>
    <s v="Yes"/>
    <n v="2"/>
    <n v="777"/>
    <d v="2020-06-15T00:00:00"/>
    <m/>
    <m/>
    <m/>
    <m/>
    <m/>
    <m/>
    <n v="0"/>
    <s v="Disinfecting Solution for Sprayers"/>
    <s v="Gal"/>
    <n v="0"/>
    <d v="2020-05-29T00:00:00"/>
    <s v="Received 2 on 05/28/20 1055 (Receiving report and delivery info from Elden Logistics - no packing slip)."/>
    <m/>
    <m/>
    <m/>
    <s v="REF-232"/>
    <s v="TeleSwivel_777.pdf"/>
    <s v="N"/>
    <n v="2078.42"/>
    <n v="209.92042000000001"/>
    <n v="0"/>
    <n v="0"/>
    <n v="2288.34042"/>
    <n v="2"/>
    <s v="Drum"/>
    <n v="1144.17021"/>
    <s v="COVID-353"/>
    <s v="Drum"/>
    <n v="1"/>
    <n v="1144.17021"/>
    <m/>
    <s v="Cleaning and Disinfecting Supplies"/>
    <s v="2020-05"/>
    <x v="0"/>
  </r>
  <r>
    <d v="2020-05-19T00:00:00"/>
    <s v="21"/>
    <s v="TeleSwivel"/>
    <s v="DSS"/>
    <x v="3"/>
    <s v="Bioesque Disinfectant, 5-gallon pail"/>
    <s v="BBDs5G"/>
    <n v="640"/>
    <n v="14080"/>
    <n v="22"/>
    <s v="Pails"/>
    <s v="N/A"/>
    <s v="N/A"/>
    <n v="1"/>
    <s v=" Order "/>
    <n v="22"/>
    <s v=" N/A "/>
    <n v="151.4"/>
    <n v="3330.8"/>
    <d v="2020-05-29T00:00:00"/>
    <d v="2020-05-29T00:00:00"/>
    <s v="22"/>
    <s v="Ship to FAS"/>
    <s v="FAS"/>
    <s v="FA1-0000000028"/>
    <m/>
    <s v="Yes"/>
    <n v="22"/>
    <n v="777"/>
    <d v="2020-06-15T00:00:00"/>
    <m/>
    <m/>
    <m/>
    <m/>
    <m/>
    <m/>
    <n v="0"/>
    <s v="Disinfecting Solution for Sprayers"/>
    <s v="Gal"/>
    <n v="0"/>
    <d v="2020-05-29T00:00:00"/>
    <s v="Received 22 on 05/28/20 1055 (Receiving report and delivery info from Elden Logistics - no packing slip)."/>
    <m/>
    <m/>
    <m/>
    <s v="REF-233"/>
    <s v="TeleSwivel_777.pdf"/>
    <s v="N"/>
    <n v="3330.8"/>
    <n v="336.41080000000005"/>
    <n v="0"/>
    <n v="0"/>
    <n v="3667.2108000000003"/>
    <n v="22"/>
    <s v="Gal"/>
    <n v="166.69140000000002"/>
    <s v="COVID-352"/>
    <s v="Gal"/>
    <n v="5"/>
    <n v="833.45700000000011"/>
    <m/>
    <s v="Cleaning and Disinfecting Supplies"/>
    <s v="2020-05"/>
    <x v="0"/>
  </r>
  <r>
    <d v="2020-06-15T00:00:00"/>
    <s v="25"/>
    <s v="TeleSwivel"/>
    <s v="DSS"/>
    <x v="3"/>
    <s v="Bioesque Disinfectant, 55-gallon drum"/>
    <s v="BBDS55G"/>
    <n v="7040"/>
    <n v="14080"/>
    <n v="2"/>
    <s v="Drum"/>
    <s v="N/A"/>
    <s v="N/A"/>
    <n v="1"/>
    <s v="Order"/>
    <n v="2"/>
    <s v="N/A"/>
    <n v="1039.21"/>
    <n v="2078.42"/>
    <n v="44006"/>
    <d v="2020-06-24T00:00:00"/>
    <s v="26"/>
    <s v="Ship to FAS Crown Hill Warehouse"/>
    <s v="FAS"/>
    <s v="FA1-0000000047"/>
    <s v="Net 30"/>
    <s v="Yes"/>
    <n v="2"/>
    <n v="1013"/>
    <d v="2020-07-08T00:00:00"/>
    <m/>
    <m/>
    <m/>
    <m/>
    <m/>
    <m/>
    <n v="0"/>
    <s v="Disinfecting Solution for Sprayers"/>
    <s v="Gal"/>
    <n v="0"/>
    <d v="2020-06-24T00:00:00"/>
    <s v="Received 2 drums on 06/26/2020 at 1340"/>
    <m/>
    <m/>
    <m/>
    <s v="REF-252"/>
    <m/>
    <s v="N"/>
    <n v="2078.42"/>
    <n v="209.92042000000001"/>
    <m/>
    <m/>
    <n v="2288.34042"/>
    <n v="2"/>
    <s v="Drum"/>
    <n v="1144.17021"/>
    <s v="COVID-353"/>
    <s v="Drum"/>
    <n v="1"/>
    <n v="1144.17021"/>
    <m/>
    <m/>
    <s v="2020-06"/>
    <x v="18"/>
  </r>
  <r>
    <d v="2020-06-16T00:00:00"/>
    <s v="25"/>
    <s v="Zogics"/>
    <s v="DSS"/>
    <x v="3"/>
    <s v="Purtabs ESPT3.3G Disinfecting Tabs, 200 tabs per container, 108 containers"/>
    <s v="ESPT3.3G-Single"/>
    <s v="N/A"/>
    <s v="N/A"/>
    <n v="108"/>
    <s v="Each"/>
    <s v="N/A"/>
    <s v="N/A"/>
    <n v="1"/>
    <s v="Order"/>
    <n v="108"/>
    <s v="N/A"/>
    <n v="38.67"/>
    <n v="4176.3600000000006"/>
    <d v="2020-07-15T00:00:00"/>
    <d v="2020-07-15T00:00:00"/>
    <s v="29"/>
    <s v="Ship to Crown Hill Warehouse"/>
    <s v="FAS"/>
    <s v="FA1-STTL-xal5t"/>
    <s v="Net 30"/>
    <s v="No"/>
    <m/>
    <m/>
    <m/>
    <m/>
    <m/>
    <m/>
    <m/>
    <m/>
    <m/>
    <n v="108"/>
    <s v="Disinfecting Solution for Sprayers"/>
    <s v="Gal"/>
    <n v="108"/>
    <d v="2020-07-15T00:00:00"/>
    <m/>
    <m/>
    <m/>
    <m/>
    <s v="REF-254"/>
    <m/>
    <s v="N"/>
    <n v="4176.3600000000006"/>
    <n v="421.81236000000007"/>
    <m/>
    <m/>
    <n v="4598.1723600000005"/>
    <n v="108"/>
    <s v="Gal"/>
    <n v="42.575670000000002"/>
    <s v="COVID-352"/>
    <s v="Gal"/>
    <n v="1"/>
    <n v="42.575670000000002"/>
    <m/>
    <m/>
    <m/>
    <x v="17"/>
  </r>
  <r>
    <d v="2020-03-12T00:00:00"/>
    <s v="11"/>
    <s v="Pacific Office Solutions"/>
    <s v="Facial Tissue"/>
    <x v="4"/>
    <s v="Kleenex - 36 boxes per case"/>
    <s v="KCC21272"/>
    <s v="N/A"/>
    <s v="N/A"/>
    <n v="95"/>
    <s v="Sheets"/>
    <n v="36"/>
    <s v="Box"/>
    <n v="400"/>
    <s v="Case"/>
    <n v="1368000"/>
    <n v="14400"/>
    <n v="90.24"/>
    <n v="36096"/>
    <d v="2020-03-20T00:00:00"/>
    <d v="2020-03-20T00:00:00"/>
    <s v="12"/>
    <s v="Ship to FAS Warehouse. Attn: Mike Wong. Shipping from their Baltimore warehouse"/>
    <s v="FAS"/>
    <n v="58263"/>
    <m/>
    <s v="No"/>
    <n v="375"/>
    <m/>
    <m/>
    <m/>
    <m/>
    <m/>
    <m/>
    <m/>
    <m/>
    <n v="900"/>
    <s v="Facial Tissue"/>
    <s v="Box"/>
    <n v="900"/>
    <d v="2020-03-20T00:00:00"/>
    <m/>
    <m/>
    <m/>
    <m/>
    <s v="REF-068"/>
    <m/>
    <s v="Y"/>
    <n v="36096"/>
    <n v="3645.6960000000004"/>
    <n v="0"/>
    <n v="0"/>
    <n v="39741.696000000004"/>
    <n v="14400"/>
    <s v="Box"/>
    <n v="2.7598400000000001"/>
    <s v="COVID-110"/>
    <s v="Case"/>
    <n v="20"/>
    <n v="55.196800000000003"/>
    <m/>
    <s v="Additional Supplies"/>
    <s v="2020-03"/>
    <x v="9"/>
  </r>
  <r>
    <d v="2020-03-12T00:00:00"/>
    <s v="11"/>
    <s v="Keeney's"/>
    <s v="Facial Tissue"/>
    <x v="4"/>
    <s v="Boardwalk - 100 tissues per box - 30 boxes per case - 132 cases"/>
    <s v="BWK6500B"/>
    <s v="N/A"/>
    <s v="N/A"/>
    <n v="100"/>
    <s v="Sheets"/>
    <n v="30"/>
    <s v="Box"/>
    <n v="132"/>
    <s v="Case"/>
    <n v="396000"/>
    <n v="3960"/>
    <n v="28.91"/>
    <n v="3816.12"/>
    <d v="2020-03-20T00:00:00"/>
    <d v="2020-03-20T00:00:00"/>
    <s v="12"/>
    <s v="Ship to FAS Warehouse. Attn: Mike Wong. Shipping from their Baltimore warehouse"/>
    <s v="FAS"/>
    <s v="K0004842"/>
    <m/>
    <s v="Yes"/>
    <n v="120"/>
    <s v="KI-00017709 "/>
    <d v="2020-06-10T00:00:00"/>
    <n v="12"/>
    <s v="KI-00017709"/>
    <d v="2020-06-10T00:00:00"/>
    <m/>
    <m/>
    <m/>
    <n v="0"/>
    <s v="Facial Tissue"/>
    <s v="Box"/>
    <n v="0"/>
    <d v="2020-03-20T00:00:00"/>
    <s v="Short - Received 120 on 3/13 (PS K004842-1 shows 24+96, Received 12 on 3/16/20 (PS K004842-3 shows 11+1)"/>
    <s v="Yes"/>
    <s v="No"/>
    <m/>
    <s v="REF-072"/>
    <m/>
    <s v="Y"/>
    <n v="3816.12"/>
    <n v="385.42812000000004"/>
    <n v="0"/>
    <n v="0"/>
    <n v="4201.5481199999995"/>
    <n v="3960"/>
    <s v="Box"/>
    <n v="1.060997"/>
    <s v="COVID-110"/>
    <s v="Case"/>
    <n v="20"/>
    <n v="21.219940000000001"/>
    <m/>
    <s v="Additional Supplies"/>
    <s v="2020-03"/>
    <x v="9"/>
  </r>
  <r>
    <d v="2020-03-11T00:00:00"/>
    <s v="11"/>
    <s v="Western Safety"/>
    <s v="Facial Tissue"/>
    <x v="4"/>
    <s v="Kleenex Facial Tissue - 48 boxes per case"/>
    <n v="21606"/>
    <s v="N/A"/>
    <s v="N/A"/>
    <n v="125"/>
    <s v="Sheets"/>
    <n v="48"/>
    <s v="Box"/>
    <n v="160"/>
    <s v="Case"/>
    <n v="960000"/>
    <n v="7680"/>
    <n v="88"/>
    <n v="14080"/>
    <d v="2020-03-25T00:00:00"/>
    <d v="2020-03-25T00:00:00"/>
    <s v="13"/>
    <s v="Ship to FAS Warehouse. Attn: Mike Wong. In stock, drop ship from manufacturer"/>
    <s v="FAS"/>
    <s v="188687-0"/>
    <m/>
    <s v="No"/>
    <n v="154"/>
    <s v="188687-2"/>
    <d v="2020-05-11T00:00:00"/>
    <m/>
    <m/>
    <m/>
    <m/>
    <m/>
    <m/>
    <n v="6"/>
    <s v="Facial Tissue"/>
    <s v="Box"/>
    <n v="0"/>
    <d v="2020-03-25T00:00:00"/>
    <s v="Received 160 on 4/14/20 (from Kimberly-Clark Shipment 519213060)"/>
    <m/>
    <m/>
    <m/>
    <s v="REF-118"/>
    <s v="Western_188687-2.pdf"/>
    <s v="Y"/>
    <n v="14080"/>
    <n v="1422.0800000000002"/>
    <n v="0"/>
    <n v="0"/>
    <n v="15502.08"/>
    <n v="7680"/>
    <s v="Box"/>
    <n v="2.0185"/>
    <s v="COVID-110"/>
    <s v="Case"/>
    <n v="20"/>
    <n v="40.369999999999997"/>
    <m/>
    <s v="Additional Supplies"/>
    <s v="2020-03"/>
    <x v="19"/>
  </r>
  <r>
    <d v="2020-03-11T00:00:00"/>
    <s v="11"/>
    <s v="Western Safety"/>
    <s v="Facial Tissue"/>
    <x v="4"/>
    <s v="Kleenex Facial Tissue - 48 boxes per case"/>
    <n v="21606"/>
    <s v="N/A"/>
    <s v="N/A"/>
    <n v="125"/>
    <s v="Sheets"/>
    <n v="48"/>
    <s v="Box"/>
    <n v="160"/>
    <s v="Case"/>
    <n v="960000"/>
    <n v="7680"/>
    <n v="88"/>
    <n v="14080"/>
    <s v="TBD"/>
    <d v="2020-10-22T00:00:00"/>
    <s v="43"/>
    <s v="Ship to FAS Warehouse. Attn: Mike Wong"/>
    <s v="FAS"/>
    <s v="188785-0"/>
    <m/>
    <s v="Yes"/>
    <n v="160"/>
    <s v="189915-1"/>
    <d v="2020-05-18T00:00:00"/>
    <m/>
    <m/>
    <m/>
    <m/>
    <m/>
    <m/>
    <n v="0"/>
    <m/>
    <m/>
    <n v="0"/>
    <d v="2035-12-31T00:00:00"/>
    <s v="Received 160 on 4/13/20 (from Kinberly-Clark Shipment 518984038)"/>
    <m/>
    <m/>
    <s v="Only Billed 154 on inv#188687-2"/>
    <s v="REF-119"/>
    <s v="Western_189915-1.pdf"/>
    <s v="Y"/>
    <n v="14080"/>
    <n v="1422.0800000000002"/>
    <n v="0"/>
    <n v="0"/>
    <n v="15502.08"/>
    <n v="7680"/>
    <s v="Box"/>
    <n v="2.0185"/>
    <s v="COVID-110"/>
    <s v="Case"/>
    <n v="20"/>
    <n v="40.369999999999997"/>
    <m/>
    <s v="Additional Supplies"/>
    <s v="2020-03"/>
    <x v="4"/>
  </r>
  <r>
    <d v="2020-03-11T00:00:00"/>
    <s v="11"/>
    <s v="Western Safety"/>
    <s v="Facial Tissue"/>
    <x v="4"/>
    <s v="Kleenex Facial Tissue"/>
    <n v="13254"/>
    <s v="N/A"/>
    <s v="N/A"/>
    <n v="120"/>
    <s v="Sheets"/>
    <n v="25"/>
    <s v="Box"/>
    <n v="3"/>
    <s v="Case"/>
    <n v="9000"/>
    <n v="75"/>
    <n v="66"/>
    <n v="198"/>
    <d v="2020-03-25T00:00:00"/>
    <d v="2020-03-25T00:00:00"/>
    <s v="13"/>
    <s v="Ship to FAS Warehouse. Attn: Mike Wong. In stock, drop ship from manufacturer"/>
    <s v="FAS"/>
    <s v="188687-0"/>
    <m/>
    <s v="Yes"/>
    <n v="3"/>
    <s v="188687-1"/>
    <d v="2020-05-11T00:00:00"/>
    <m/>
    <m/>
    <m/>
    <m/>
    <m/>
    <m/>
    <n v="0"/>
    <m/>
    <m/>
    <n v="0"/>
    <d v="2020-03-25T00:00:00"/>
    <s v="Received 3 on 4/14/20 (from Kimberly-Clark Shipment 519213060)"/>
    <m/>
    <m/>
    <m/>
    <s v="REF-123"/>
    <s v="Western_188687-1.pdf"/>
    <s v="Y"/>
    <n v="198"/>
    <n v="19.998000000000001"/>
    <n v="0"/>
    <n v="0"/>
    <n v="217.99799999999999"/>
    <n v="75"/>
    <s v="Box"/>
    <n v="2.9066399999999999"/>
    <s v="COVID-110"/>
    <s v="Case"/>
    <n v="20"/>
    <n v="58.132799999999996"/>
    <m/>
    <s v="Additional Supplies"/>
    <s v="2020-03"/>
    <x v="19"/>
  </r>
  <r>
    <d v="2020-03-13T00:00:00"/>
    <s v="11"/>
    <s v="Complete Office"/>
    <s v="Facial Tissue"/>
    <x v="4"/>
    <s v="TISSUE,FACIAL,100 RCY,150/20CT"/>
    <s v="EF150"/>
    <s v="N/A"/>
    <s v="N/A"/>
    <n v="150"/>
    <s v="Sheets"/>
    <n v="20"/>
    <s v="Box"/>
    <n v="66"/>
    <s v="Case"/>
    <n v="198000"/>
    <n v="1320"/>
    <n v="25.89"/>
    <n v="1708.74"/>
    <s v="TBD"/>
    <d v="2020-10-22T00:00:00"/>
    <s v="43"/>
    <m/>
    <m/>
    <s v="1949612-0"/>
    <m/>
    <s v="Yes"/>
    <n v="1320"/>
    <s v="1949612-0"/>
    <d v="2020-03-25T00:00:00"/>
    <m/>
    <m/>
    <m/>
    <m/>
    <m/>
    <m/>
    <n v="0"/>
    <m/>
    <m/>
    <m/>
    <d v="1899-12-30T00:00:00"/>
    <m/>
    <m/>
    <m/>
    <m/>
    <s v="REF-141"/>
    <s v="Complete_Office_1949612-0.pdf"/>
    <s v="N"/>
    <n v="1708.74"/>
    <n v="172.58274"/>
    <n v="0"/>
    <n v="0"/>
    <n v="1881.3227400000001"/>
    <n v="1320"/>
    <s v="Box"/>
    <n v="1.4252445"/>
    <s v="COVID-110"/>
    <s v="Case"/>
    <n v="20"/>
    <n v="28.50489"/>
    <m/>
    <s v="Additional Supplies"/>
    <s v="2020-03"/>
    <x v="4"/>
  </r>
  <r>
    <d v="2020-04-10T00:00:00"/>
    <s v="15"/>
    <s v="Western Safety"/>
    <s v="FS"/>
    <x v="5"/>
    <m/>
    <s v="moved to line 41 in non-central tab per Steve V -JS 5.18.20"/>
    <m/>
    <m/>
    <m/>
    <s v="Each"/>
    <m/>
    <m/>
    <m/>
    <m/>
    <m/>
    <m/>
    <m/>
    <m/>
    <s v="TBD"/>
    <d v="2020-10-22T00:00:00"/>
    <s v="43"/>
    <m/>
    <m/>
    <m/>
    <m/>
    <s v="Yes"/>
    <m/>
    <m/>
    <m/>
    <m/>
    <m/>
    <m/>
    <m/>
    <m/>
    <m/>
    <n v="0"/>
    <s v="Face Shields"/>
    <s v="Each"/>
    <n v="0"/>
    <m/>
    <m/>
    <m/>
    <m/>
    <m/>
    <s v="REF-177"/>
    <m/>
    <s v="Y"/>
    <m/>
    <m/>
    <m/>
    <m/>
    <m/>
    <m/>
    <m/>
    <m/>
    <m/>
    <m/>
    <m/>
    <n v="0"/>
    <m/>
    <m/>
    <s v="2020-04"/>
    <x v="4"/>
  </r>
  <r>
    <d v="2020-04-10T00:00:00"/>
    <s v="15"/>
    <s v="Western Safety"/>
    <s v="FS"/>
    <x v="5"/>
    <s v="Clear Visor Face Shield"/>
    <s v="moved to line 42 in non-central tab per Steve V. -JS 5.18.20"/>
    <m/>
    <m/>
    <m/>
    <m/>
    <m/>
    <m/>
    <m/>
    <m/>
    <m/>
    <m/>
    <m/>
    <m/>
    <s v="TBD"/>
    <d v="2020-10-22T00:00:00"/>
    <s v="43"/>
    <m/>
    <m/>
    <m/>
    <m/>
    <s v="Yes"/>
    <m/>
    <m/>
    <m/>
    <m/>
    <m/>
    <m/>
    <m/>
    <m/>
    <m/>
    <n v="0"/>
    <s v="Face Shields"/>
    <s v="Each"/>
    <n v="0"/>
    <m/>
    <m/>
    <m/>
    <m/>
    <m/>
    <s v="REF-180"/>
    <m/>
    <s v="Y"/>
    <m/>
    <m/>
    <m/>
    <m/>
    <m/>
    <m/>
    <m/>
    <m/>
    <m/>
    <m/>
    <m/>
    <n v="0"/>
    <m/>
    <m/>
    <s v="2020-04"/>
    <x v="4"/>
  </r>
  <r>
    <d v="2020-04-10T00:00:00"/>
    <s v="15"/>
    <s v="Western Safety"/>
    <s v="FS"/>
    <x v="5"/>
    <s v="Clear Visor Face Shield"/>
    <s v="Moved to line 43 in non-central tab per Steve V, JS 5.18.20"/>
    <m/>
    <m/>
    <m/>
    <m/>
    <m/>
    <m/>
    <m/>
    <m/>
    <m/>
    <m/>
    <m/>
    <m/>
    <s v="TBD"/>
    <d v="2020-10-22T00:00:00"/>
    <s v="43"/>
    <m/>
    <m/>
    <m/>
    <m/>
    <s v="Yes"/>
    <m/>
    <m/>
    <m/>
    <m/>
    <m/>
    <m/>
    <m/>
    <m/>
    <m/>
    <n v="0"/>
    <s v="Face Shields"/>
    <s v="Each"/>
    <n v="0"/>
    <m/>
    <m/>
    <m/>
    <m/>
    <m/>
    <s v="REF-181"/>
    <m/>
    <s v="Y"/>
    <m/>
    <m/>
    <m/>
    <m/>
    <m/>
    <m/>
    <m/>
    <m/>
    <m/>
    <m/>
    <m/>
    <n v="0"/>
    <m/>
    <m/>
    <s v="2020-04"/>
    <x v="4"/>
  </r>
  <r>
    <d v="2020-04-10T00:00:00"/>
    <s v="15"/>
    <s v="Western Safety"/>
    <s v="FS"/>
    <x v="5"/>
    <s v="Face Shield, Mylar, with foam strip and rubber head band (disposable)"/>
    <s v="53190-023"/>
    <s v="N/A"/>
    <s v="N/A"/>
    <n v="1000"/>
    <s v="Each"/>
    <s v="N/A"/>
    <s v="N/A"/>
    <n v="1"/>
    <s v="Order"/>
    <n v="1000"/>
    <s v="N/A"/>
    <n v="4.5999999999999996"/>
    <n v="4600"/>
    <d v="2020-04-24T00:00:00"/>
    <d v="2020-04-24T00:00:00"/>
    <s v="17"/>
    <s v="Ship to FAS Warehouse. Attn: Mike Wong 8532 15th Ave NW Seattle, WA 98117"/>
    <s v="FAS"/>
    <s v="190250-0; FA0-STTL-g9sygi"/>
    <m/>
    <s v="Yes"/>
    <n v="1000"/>
    <s v="190250-1"/>
    <d v="2020-04-27T00:00:00"/>
    <m/>
    <m/>
    <m/>
    <m/>
    <m/>
    <m/>
    <n v="0"/>
    <m/>
    <m/>
    <m/>
    <d v="2020-04-24T00:00:00"/>
    <s v="Received 1,000 on 4/16/20 (PS 190250-1)"/>
    <m/>
    <m/>
    <m/>
    <s v="REF-187"/>
    <s v="Western_190250-1.pdf"/>
    <s v="Y"/>
    <n v="4600"/>
    <n v="464.6"/>
    <n v="0"/>
    <n v="0"/>
    <n v="5064.6000000000004"/>
    <n v="1000"/>
    <s v="Each"/>
    <n v="5.0646000000000004"/>
    <s v="COVID-132"/>
    <s v="Case"/>
    <n v="1"/>
    <n v="5.0646000000000004"/>
    <m/>
    <s v="PPE"/>
    <s v="2020-04"/>
    <x v="19"/>
  </r>
  <r>
    <d v="2020-03-13T00:00:00"/>
    <s v="11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s v="11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3"/>
    <s v="BrakeClutch_636052.pdf"/>
    <s v="N"/>
    <n v="4056"/>
    <n v="409.65600000000001"/>
    <n v="0"/>
    <n v="0"/>
    <n v="4465.6559999999999"/>
    <n v="30000"/>
    <s v="Pair"/>
    <n v="0.14885519999999999"/>
    <s v="COVID-142"/>
    <s v="Box"/>
    <n v="100"/>
    <n v="14.88552"/>
    <m/>
    <s v="PPE"/>
    <s v="2020-03"/>
    <x v="20"/>
  </r>
  <r>
    <d v="2020-03-13T00:00:00"/>
    <s v="11"/>
    <s v="Tacoma Screw"/>
    <s v="Gloves - L"/>
    <x v="6"/>
    <s v="Black Diamond - Large - 6 mil - 100 per box - 10 boxes per case - 30 cases"/>
    <s v="566-342"/>
    <s v="N/A"/>
    <s v="N/A"/>
    <n v="100"/>
    <s v="Pairs"/>
    <n v="10"/>
    <s v="Box"/>
    <n v="30"/>
    <s v="Case"/>
    <n v="30000"/>
    <n v="300"/>
    <n v="7.32"/>
    <n v="2196"/>
    <d v="2020-03-13T00:00:00"/>
    <d v="2020-03-13T00:00:00"/>
    <s v="11"/>
    <s v="Will call at Tacoma location by FFD"/>
    <s v="FAS"/>
    <s v="S616031"/>
    <m/>
    <s v="Yes"/>
    <n v="300"/>
    <n v="12849582"/>
    <d v="2020-03-23T00:00:00"/>
    <m/>
    <m/>
    <m/>
    <m/>
    <m/>
    <m/>
    <n v="0"/>
    <m/>
    <m/>
    <n v="0"/>
    <d v="2020-03-13T00:00:00"/>
    <m/>
    <m/>
    <m/>
    <m/>
    <s v="REF-005"/>
    <s v="Tacoma_Screw_12849582.pdf"/>
    <s v="N"/>
    <n v="2196"/>
    <n v="221.79600000000002"/>
    <n v="0"/>
    <n v="0"/>
    <n v="2417.7959999999998"/>
    <n v="30000"/>
    <s v="Pair"/>
    <n v="8.059319999999999E-2"/>
    <s v="COVID-142"/>
    <s v="Box"/>
    <n v="100"/>
    <n v="8.0593199999999996"/>
    <m/>
    <s v="PPE"/>
    <s v="2020-03"/>
    <x v="20"/>
  </r>
  <r>
    <d v="2020-03-13T00:00:00"/>
    <s v="11"/>
    <s v="Western Safety"/>
    <s v="Gloves - L"/>
    <x v="6"/>
    <s v="Biodegradable - black - 4mil - large"/>
    <s v="6112PF-L"/>
    <s v="N/A"/>
    <s v="N/A"/>
    <n v="100"/>
    <s v="Pairs"/>
    <n v="40"/>
    <s v="Box"/>
    <n v="1"/>
    <s v="Order"/>
    <n v="4000"/>
    <n v="40"/>
    <n v="8"/>
    <n v="320"/>
    <d v="2020-03-16T00:00:00"/>
    <d v="2020-03-16T00:00:00"/>
    <s v="12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06"/>
    <s v="Western_188920-1.pdf"/>
    <s v="Y"/>
    <n v="320"/>
    <n v="32.32"/>
    <n v="0"/>
    <n v="0"/>
    <n v="352.32"/>
    <n v="4000"/>
    <s v="Pair"/>
    <n v="8.8079999999999992E-2"/>
    <s v="COVID-142"/>
    <s v="Box"/>
    <n v="100"/>
    <n v="8.8079999999999998"/>
    <m/>
    <s v="PPE"/>
    <s v="2020-03"/>
    <x v="3"/>
  </r>
  <r>
    <d v="2020-03-13T00:00:00"/>
    <s v="11"/>
    <s v="Western Safety"/>
    <s v="Gloves - L"/>
    <x v="6"/>
    <s v="Biodegradable - black - 4mil - large"/>
    <s v="6112PF-L"/>
    <s v="N/A"/>
    <s v="N/A"/>
    <n v="100"/>
    <s v="Pairs"/>
    <n v="10"/>
    <s v="Box"/>
    <n v="1"/>
    <s v="Order"/>
    <n v="1000"/>
    <n v="10"/>
    <n v="8"/>
    <n v="80"/>
    <d v="2020-03-16T00:00:00"/>
    <d v="2020-03-16T00:00:00"/>
    <s v="12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07"/>
    <s v="Western_188920-1.pdf"/>
    <s v="Y"/>
    <n v="80"/>
    <n v="8.08"/>
    <n v="0"/>
    <n v="0"/>
    <n v="88.08"/>
    <n v="1000"/>
    <s v="Pair"/>
    <n v="8.8079999999999992E-2"/>
    <s v="COVID-142"/>
    <s v="Box"/>
    <n v="100"/>
    <n v="8.8079999999999998"/>
    <m/>
    <s v="PPE"/>
    <s v="2020-03"/>
    <x v="3"/>
  </r>
  <r>
    <d v="2020-03-16T00:00:00"/>
    <s v="12"/>
    <s v="Western Safety"/>
    <s v="Gloves - L"/>
    <x v="6"/>
    <s v="Derma-Lite PF Nitrile Gloves 100/box - large - Blue"/>
    <s v="6608-20-L"/>
    <s v="N/A"/>
    <s v="N/A"/>
    <n v="100"/>
    <s v="Pairs"/>
    <n v="600"/>
    <s v="Box"/>
    <n v="1"/>
    <s v="Order"/>
    <n v="60000"/>
    <n v="600"/>
    <n v="7.1"/>
    <m/>
    <s v="TBD"/>
    <d v="2020-10-22T00:00:00"/>
    <s v="43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0"/>
    <m/>
    <s v="Y"/>
    <m/>
    <m/>
    <m/>
    <m/>
    <m/>
    <m/>
    <m/>
    <m/>
    <m/>
    <m/>
    <m/>
    <n v="0"/>
    <m/>
    <m/>
    <m/>
    <x v="4"/>
  </r>
  <r>
    <d v="2020-03-13T00:00:00"/>
    <s v="11"/>
    <s v="Western Safety"/>
    <s v="Gloves - L"/>
    <x v="6"/>
    <s v="N-Dex - Large"/>
    <s v="8005PF-L"/>
    <s v="N/A"/>
    <s v="N/A"/>
    <n v="100"/>
    <s v="Pairs"/>
    <n v="15"/>
    <s v="Box"/>
    <n v="1"/>
    <s v="Order"/>
    <n v="1500"/>
    <n v="15"/>
    <n v="15"/>
    <n v="225"/>
    <d v="2020-03-13T00:00:00"/>
    <d v="2020-03-13T00:00:00"/>
    <s v="11"/>
    <s v="Ship to FAS Warehouse. Attn: Mike Wong"/>
    <s v="FAS"/>
    <s v="188879-0"/>
    <m/>
    <s v="Yes"/>
    <n v="15"/>
    <s v="188879-1"/>
    <d v="2020-05-12T00:00:00"/>
    <m/>
    <m/>
    <m/>
    <m/>
    <m/>
    <m/>
    <n v="0"/>
    <m/>
    <m/>
    <n v="0"/>
    <d v="2020-03-13T00:00:00"/>
    <m/>
    <m/>
    <m/>
    <m/>
    <s v="REF-024"/>
    <s v="Western_188879-1.pdf"/>
    <s v="Y"/>
    <n v="225"/>
    <n v="22.725000000000001"/>
    <n v="0"/>
    <n v="0"/>
    <n v="247.72499999999999"/>
    <n v="1500"/>
    <s v="Pair"/>
    <n v="0.16514999999999999"/>
    <s v="COVID-142"/>
    <s v="Box"/>
    <n v="100"/>
    <n v="16.515000000000001"/>
    <m/>
    <s v="PPE"/>
    <s v="2020-03"/>
    <x v="20"/>
  </r>
  <r>
    <d v="2020-03-13T00:00:00"/>
    <s v="11"/>
    <s v="Western Safety"/>
    <s v="Gloves - L"/>
    <x v="6"/>
    <s v="N-Dex - Large"/>
    <s v="7005PFL"/>
    <s v="N/A"/>
    <s v="N/A"/>
    <n v="100"/>
    <s v="Pairs"/>
    <n v="5"/>
    <s v="Box"/>
    <n v="1"/>
    <s v="Order"/>
    <n v="500"/>
    <n v="5"/>
    <n v="13"/>
    <n v="65"/>
    <d v="2020-03-13T00:00:00"/>
    <d v="2020-03-13T00:00:00"/>
    <s v="11"/>
    <s v="Ship to FAS Warehouse. Attn: Mike Wong"/>
    <s v="FAS"/>
    <s v="188879-0"/>
    <m/>
    <s v="Yes"/>
    <n v="5"/>
    <s v="188879-1"/>
    <d v="2020-05-12T00:00:00"/>
    <m/>
    <m/>
    <m/>
    <m/>
    <m/>
    <m/>
    <n v="0"/>
    <m/>
    <m/>
    <n v="0"/>
    <d v="2020-03-13T00:00:00"/>
    <m/>
    <m/>
    <m/>
    <m/>
    <s v="REF-025"/>
    <s v="Western_188879-1.pdf"/>
    <s v="Y"/>
    <n v="65"/>
    <n v="6.5650000000000004"/>
    <n v="0"/>
    <n v="0"/>
    <n v="71.564999999999998"/>
    <n v="500"/>
    <s v="Pair"/>
    <n v="0.14313000000000001"/>
    <s v="COVID-142"/>
    <s v="Box"/>
    <n v="100"/>
    <n v="14.313000000000001"/>
    <m/>
    <s v="PPE"/>
    <s v="2020-03"/>
    <x v="20"/>
  </r>
  <r>
    <d v="2020-03-13T00:00:00"/>
    <s v="11"/>
    <s v="Western Safety"/>
    <s v="Gloves - L"/>
    <x v="6"/>
    <s v="N-Dex - Plus - Large"/>
    <s v="8005PF-L"/>
    <s v="N/A"/>
    <s v="N/A"/>
    <n v="100"/>
    <s v="Pairs"/>
    <n v="20"/>
    <s v="Box"/>
    <n v="1"/>
    <s v="Order"/>
    <n v="2000"/>
    <n v="20"/>
    <n v="15"/>
    <n v="300"/>
    <d v="2020-03-13T00:00:00"/>
    <d v="2020-03-13T00:00:00"/>
    <s v="11"/>
    <s v="Ship to FAS Warehouse. Attn: Mike Wong"/>
    <s v="FAS"/>
    <s v="188879-0"/>
    <m/>
    <s v="Yes"/>
    <n v="2"/>
    <s v="188879-1"/>
    <d v="2020-05-12T00:00:00"/>
    <m/>
    <m/>
    <m/>
    <m/>
    <m/>
    <m/>
    <n v="0"/>
    <s v="Nitrile Gloves (General Use)"/>
    <s v="Pair"/>
    <n v="0"/>
    <d v="2020-03-13T00:00:00"/>
    <s v="Short 18 - Packing slip shows 20 shipped; received 2 (18 short)"/>
    <s v="Yes"/>
    <s v="Yes"/>
    <m/>
    <s v="REF-036"/>
    <s v="Western_188879-1.pdf"/>
    <s v="Y"/>
    <n v="300"/>
    <n v="30.3"/>
    <n v="0"/>
    <n v="0"/>
    <n v="330.3"/>
    <n v="2000"/>
    <s v="Pair"/>
    <n v="0.16515000000000002"/>
    <s v="COVID-142"/>
    <s v="Box"/>
    <n v="100"/>
    <n v="16.515000000000001"/>
    <m/>
    <s v="PPE"/>
    <s v="2020-03"/>
    <x v="20"/>
  </r>
  <r>
    <d v="2020-03-13T00:00:00"/>
    <s v="11"/>
    <s v="Western Safety"/>
    <s v="Gloves - L"/>
    <x v="6"/>
    <s v="Nitrile Exam - Large - 5mil"/>
    <s v="094-8-L"/>
    <s v="N/A"/>
    <s v="N/A"/>
    <n v="100"/>
    <s v="Pairs"/>
    <n v="194"/>
    <s v="Box"/>
    <n v="1"/>
    <s v="Order"/>
    <n v="19400"/>
    <n v="194"/>
    <n v="6.5"/>
    <n v="1261"/>
    <d v="2020-03-13T00:00:00"/>
    <d v="2020-03-13T00:00:00"/>
    <s v="11"/>
    <s v="Ship to FAS Warehouse. Attn: Mike Wong"/>
    <s v="FAS"/>
    <s v="188886-0"/>
    <m/>
    <s v="Yes"/>
    <n v="194"/>
    <s v="188886-1"/>
    <d v="2020-03-25T00:00:00"/>
    <m/>
    <m/>
    <m/>
    <m/>
    <m/>
    <m/>
    <n v="0"/>
    <m/>
    <m/>
    <m/>
    <d v="2020-03-13T00:00:00"/>
    <m/>
    <m/>
    <m/>
    <m/>
    <s v="REF-043"/>
    <s v="Western_188886-1.pdf"/>
    <s v="Y"/>
    <n v="1261"/>
    <n v="127.361"/>
    <n v="0"/>
    <n v="0"/>
    <n v="1388.3610000000001"/>
    <n v="19400"/>
    <s v="Pair"/>
    <n v="7.1565000000000004E-2"/>
    <s v="COVID-142"/>
    <s v="Box"/>
    <n v="100"/>
    <n v="7.1565000000000003"/>
    <m/>
    <s v="PPE"/>
    <s v="2020-03"/>
    <x v="20"/>
  </r>
  <r>
    <d v="2020-03-16T00:00:00"/>
    <s v="12"/>
    <s v="Tacoma Screw"/>
    <s v="Gloves - L"/>
    <x v="6"/>
    <s v="Black Diamond - Large - 6 mil - 100 per box - 10 boxes per case - 100 cases"/>
    <s v="566-342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s v="12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48"/>
    <s v="TacomaScrew_12850146.pdf"/>
    <s v="N"/>
    <n v="7320"/>
    <n v="739.32"/>
    <n v="0"/>
    <n v="0"/>
    <n v="8059.32"/>
    <n v="100000"/>
    <s v="Pair"/>
    <n v="8.0593200000000004E-2"/>
    <s v="COVID-142"/>
    <s v="Box"/>
    <n v="100"/>
    <n v="8.0593199999999996"/>
    <m/>
    <s v="PPE"/>
    <s v="2020-03"/>
    <x v="21"/>
  </r>
  <r>
    <d v="2020-03-13T00:00:00"/>
    <s v="11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s v="12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7"/>
    <s v="BrakeClutch_636284.pdf"/>
    <s v="N"/>
    <n v="3939.0000000000005"/>
    <n v="397.83900000000006"/>
    <n v="0"/>
    <n v="0"/>
    <n v="4336.8390000000009"/>
    <n v="30000"/>
    <s v="Pair"/>
    <n v="0.14456130000000003"/>
    <s v="COVID-142"/>
    <s v="Box"/>
    <n v="100"/>
    <n v="14.456130000000003"/>
    <m/>
    <s v="PPE"/>
    <s v="2020-03"/>
    <x v="22"/>
  </r>
  <r>
    <d v="2020-03-16T00:00:00"/>
    <s v="12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s v="13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3"/>
    <s v="BrakeClutch_636358.pdf"/>
    <s v="N"/>
    <n v="3756"/>
    <n v="379.35600000000005"/>
    <n v="0"/>
    <n v="0"/>
    <n v="4135.3559999999998"/>
    <n v="30000"/>
    <s v="Pair"/>
    <n v="0.1378452"/>
    <s v="COVID-142"/>
    <s v="Box"/>
    <n v="100"/>
    <n v="13.784520000000001"/>
    <m/>
    <s v="PPE"/>
    <s v="2020-03"/>
    <x v="22"/>
  </r>
  <r>
    <d v="2020-03-13T00:00:00"/>
    <s v="11"/>
    <s v="Western Safety"/>
    <s v="Gloves - L"/>
    <x v="6"/>
    <s v="Uniseal - 5mil - large"/>
    <s v="094-8-L"/>
    <s v="N/A"/>
    <s v="N/A"/>
    <n v="100"/>
    <s v="Pairs"/>
    <n v="2000"/>
    <s v="Box"/>
    <n v="1"/>
    <s v="Order"/>
    <n v="200000"/>
    <n v="2000"/>
    <n v="6.5"/>
    <n v="13000"/>
    <s v="TBD"/>
    <d v="2020-10-22T00:00:00"/>
    <s v="43"/>
    <s v="Ship to FAS Warehouse. Attn: Mike Wong"/>
    <s v="FAS"/>
    <s v="188944-0"/>
    <m/>
    <s v="Yes"/>
    <n v="2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08"/>
    <s v="Western_188944-1.pdf"/>
    <s v="Y"/>
    <n v="13000"/>
    <n v="1313"/>
    <n v="0"/>
    <n v="0"/>
    <n v="14313"/>
    <n v="200000"/>
    <s v="Pair"/>
    <n v="7.1565000000000004E-2"/>
    <s v="COVID-142"/>
    <s v="Box"/>
    <n v="100"/>
    <n v="7.1565000000000003"/>
    <m/>
    <s v="PPE"/>
    <s v="2020-03"/>
    <x v="4"/>
  </r>
  <r>
    <d v="2020-03-13T00:00:00"/>
    <s v="11"/>
    <s v="Western Safety"/>
    <s v="Gloves - L"/>
    <x v="6"/>
    <s v="Uniseal black nitrile - large - 6 mil"/>
    <s v="777-8-L"/>
    <s v="N/A"/>
    <s v="N/A"/>
    <n v="100"/>
    <s v="Pairs"/>
    <n v="120"/>
    <s v="Box"/>
    <n v="1"/>
    <s v="Order"/>
    <n v="12000"/>
    <n v="120"/>
    <n v="7.5"/>
    <n v="900"/>
    <d v="2020-03-16T00:00:00"/>
    <d v="2020-03-16T00:00:00"/>
    <s v="12"/>
    <s v="Ship to FAS Warehouse. Attn: Mike Wong"/>
    <s v="FAS"/>
    <s v="188887-0"/>
    <m/>
    <s v="Yes"/>
    <n v="120"/>
    <s v="188887-1"/>
    <d v="2020-03-25T00:00:00"/>
    <m/>
    <m/>
    <m/>
    <m/>
    <m/>
    <m/>
    <n v="0"/>
    <m/>
    <m/>
    <m/>
    <d v="2020-03-16T00:00:00"/>
    <m/>
    <m/>
    <m/>
    <m/>
    <s v="REF-127"/>
    <s v="Western_188887-1.pdf"/>
    <s v="Y"/>
    <n v="900"/>
    <n v="90.9"/>
    <n v="0"/>
    <n v="0"/>
    <n v="990.9"/>
    <n v="12000"/>
    <s v="Pair"/>
    <n v="8.2574999999999996E-2"/>
    <s v="COVID-142"/>
    <s v="Box"/>
    <n v="100"/>
    <n v="8.2575000000000003"/>
    <m/>
    <s v="PPE"/>
    <s v="2020-03"/>
    <x v="3"/>
  </r>
  <r>
    <d v="2020-03-13T00:00:00"/>
    <s v="11"/>
    <s v="Complete Office"/>
    <s v="Gloves - L"/>
    <x v="6"/>
    <s v="GLOVE,NIT.PF,LGE,EXAM,BLACK,1C"/>
    <s v="GLN145FL"/>
    <s v="N/A"/>
    <s v="N/A"/>
    <n v="100"/>
    <s v="Pairs"/>
    <n v="40"/>
    <s v="Box"/>
    <n v="1"/>
    <s v="Order"/>
    <n v="4000"/>
    <n v="40"/>
    <n v="7.09"/>
    <n v="283.60000000000002"/>
    <s v="TBD"/>
    <d v="2020-10-22T00:00:00"/>
    <s v="43"/>
    <m/>
    <m/>
    <s v="1949612-0"/>
    <m/>
    <s v="Yes"/>
    <n v="40"/>
    <s v="1949612-0"/>
    <d v="2020-03-25T00:00:00"/>
    <m/>
    <m/>
    <m/>
    <m/>
    <m/>
    <m/>
    <n v="0"/>
    <m/>
    <m/>
    <n v="0"/>
    <d v="1899-12-30T00:00:00"/>
    <m/>
    <m/>
    <m/>
    <m/>
    <s v="REF-145"/>
    <s v="Complete_Office_1949612-0.pdf"/>
    <s v="N"/>
    <n v="283.60000000000002"/>
    <n v="28.643600000000003"/>
    <n v="0"/>
    <n v="0"/>
    <n v="312.24360000000001"/>
    <n v="4000"/>
    <s v="Pair"/>
    <n v="7.8060900000000003E-2"/>
    <s v="COVID-142"/>
    <s v="Box"/>
    <n v="100"/>
    <n v="7.8060900000000002"/>
    <m/>
    <s v="PPE"/>
    <s v="2020-03"/>
    <x v="4"/>
  </r>
  <r>
    <d v="2020-07-07T00:00:00"/>
    <s v="28"/>
    <s v="Excel Supply Company"/>
    <s v="Gloves - L"/>
    <x v="6"/>
    <s v="Nitrile exam glove, extended cuff, large"/>
    <s v="1302-5825-L"/>
    <s v="N/A"/>
    <s v="N/A"/>
    <n v="50"/>
    <s v="Pairs"/>
    <n v="50"/>
    <s v="Box"/>
    <n v="1"/>
    <s v="Order"/>
    <n v="2500"/>
    <n v="50"/>
    <n v="14"/>
    <n v="700"/>
    <d v="2020-07-10T00:00:00"/>
    <d v="2020-07-10T00:00:00"/>
    <s v="28"/>
    <s v="Ship to Mt Baker Warehouse"/>
    <s v="FAS"/>
    <s v="FA1-0000000058"/>
    <s v="Net 30"/>
    <s v="Yes"/>
    <n v="2500"/>
    <m/>
    <m/>
    <m/>
    <m/>
    <m/>
    <m/>
    <m/>
    <m/>
    <n v="0"/>
    <s v="Nitrile Gloves (General Use)"/>
    <s v="Pair"/>
    <n v="0"/>
    <d v="2020-07-10T00:00:00"/>
    <s v="Received 50 boxes on 07.13.20 at 1100"/>
    <m/>
    <m/>
    <m/>
    <s v="REF-272"/>
    <m/>
    <s v="Y"/>
    <n v="700"/>
    <n v="70.7"/>
    <m/>
    <m/>
    <n v="770.7"/>
    <m/>
    <m/>
    <m/>
    <m/>
    <m/>
    <m/>
    <m/>
    <m/>
    <m/>
    <m/>
    <x v="3"/>
  </r>
  <r>
    <d v="2020-07-08T00:00:00"/>
    <s v="28"/>
    <s v="Excel Supply Company"/>
    <s v="Gloves - L"/>
    <x v="6"/>
    <s v="Blue nitrile exam glove, extended cuff, large"/>
    <s v="1302-5825-L"/>
    <s v="N/A"/>
    <s v="N/A"/>
    <n v="50"/>
    <s v="Pairs"/>
    <n v="1500"/>
    <s v="Box"/>
    <n v="1"/>
    <s v="Order"/>
    <n v="75000"/>
    <n v="1500"/>
    <n v="14"/>
    <n v="21000"/>
    <d v="2020-07-10T00:00:00"/>
    <d v="2020-07-10T00:00:00"/>
    <s v="28"/>
    <s v="Ship to Mt Baker Warehouse"/>
    <s v="FAS"/>
    <s v="FA1-0000000059"/>
    <s v="Net 30"/>
    <s v="No"/>
    <m/>
    <m/>
    <m/>
    <m/>
    <m/>
    <m/>
    <m/>
    <m/>
    <m/>
    <n v="75000"/>
    <s v="Nitrile Gloves (Public Safety)"/>
    <s v="Pair"/>
    <n v="75000"/>
    <d v="2020-07-10T00:00:00"/>
    <m/>
    <m/>
    <m/>
    <m/>
    <s v="REF-276"/>
    <m/>
    <s v="Y"/>
    <n v="21000"/>
    <n v="2121"/>
    <m/>
    <m/>
    <n v="23121"/>
    <m/>
    <m/>
    <m/>
    <m/>
    <m/>
    <m/>
    <m/>
    <m/>
    <m/>
    <m/>
    <x v="7"/>
  </r>
  <r>
    <d v="2020-03-13T00:00:00"/>
    <s v="11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s v="11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2"/>
    <s v="BrakeClutch_636052.pdf"/>
    <s v="N"/>
    <n v="4056"/>
    <n v="409.65600000000001"/>
    <n v="0"/>
    <n v="0"/>
    <n v="4465.6559999999999"/>
    <n v="30000"/>
    <s v="Pair"/>
    <n v="0.14885519999999999"/>
    <s v="COVID-141"/>
    <s v="Box"/>
    <n v="100"/>
    <n v="14.88552"/>
    <m/>
    <s v="PPE"/>
    <s v="2020-03"/>
    <x v="20"/>
  </r>
  <r>
    <d v="2020-03-13T00:00:00"/>
    <s v="11"/>
    <s v="Western Safety"/>
    <s v="Gloves - M"/>
    <x v="6"/>
    <s v="Biodegradable - black - 4mil - medium"/>
    <s v="6112PF-M"/>
    <s v="N/A"/>
    <s v="N/A"/>
    <n v="100"/>
    <s v="Pairs"/>
    <n v="40"/>
    <s v="Box"/>
    <n v="1"/>
    <s v="Order"/>
    <n v="4000"/>
    <n v="40"/>
    <n v="8"/>
    <n v="320"/>
    <d v="2020-03-16T00:00:00"/>
    <d v="2020-03-16T00:00:00"/>
    <s v="12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08"/>
    <s v="Western_188920-1.pdf"/>
    <s v="Y"/>
    <n v="320"/>
    <n v="32.32"/>
    <n v="0"/>
    <n v="0"/>
    <n v="352.32"/>
    <n v="4000"/>
    <s v="Pair"/>
    <n v="8.8079999999999992E-2"/>
    <s v="COVID-141"/>
    <s v="Box"/>
    <n v="100"/>
    <n v="8.8079999999999998"/>
    <m/>
    <s v="PPE"/>
    <s v="2020-03"/>
    <x v="3"/>
  </r>
  <r>
    <d v="2020-03-13T00:00:00"/>
    <s v="11"/>
    <s v="Western Safety"/>
    <s v="Gloves - M"/>
    <x v="6"/>
    <s v="Biodegradable - black - 4mil - medium"/>
    <s v="6112PF-M"/>
    <s v="N/A"/>
    <s v="N/A"/>
    <n v="100"/>
    <s v="Pairs"/>
    <n v="10"/>
    <s v="Box"/>
    <n v="1"/>
    <s v="Order"/>
    <n v="1000"/>
    <n v="10"/>
    <n v="8"/>
    <n v="80"/>
    <d v="2020-03-16T00:00:00"/>
    <d v="2020-03-16T00:00:00"/>
    <s v="12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09"/>
    <s v="Western_188920-1.pdf"/>
    <s v="Y"/>
    <n v="80"/>
    <n v="8.08"/>
    <n v="0"/>
    <n v="0"/>
    <n v="88.08"/>
    <n v="1000"/>
    <s v="Pair"/>
    <n v="8.8079999999999992E-2"/>
    <s v="COVID-141"/>
    <s v="Box"/>
    <n v="100"/>
    <n v="8.8079999999999998"/>
    <m/>
    <s v="PPE"/>
    <s v="2020-03"/>
    <x v="3"/>
  </r>
  <r>
    <d v="2020-03-13T00:00:00"/>
    <s v="11"/>
    <s v="Western Safety"/>
    <s v="Gloves - M"/>
    <x v="6"/>
    <s v="Black Nitrile - Medium - 4.25mil"/>
    <s v="N4432-M"/>
    <s v="N/A"/>
    <s v="N/A"/>
    <n v="100"/>
    <s v="Pairs"/>
    <n v="43"/>
    <s v="Box"/>
    <n v="1"/>
    <s v="Order"/>
    <n v="4300"/>
    <n v="43"/>
    <n v="7.95"/>
    <n v="341.85"/>
    <d v="2020-03-13T00:00:00"/>
    <d v="2020-03-13T00:00:00"/>
    <s v="11"/>
    <s v="Ship to FAS Warehouse. Attn: Mike Wong"/>
    <s v="FAS"/>
    <s v="188906-0"/>
    <m/>
    <s v="Yes"/>
    <n v="33"/>
    <s v="188906-1"/>
    <d v="2020-05-12T00:00:00"/>
    <m/>
    <m/>
    <m/>
    <m/>
    <m/>
    <m/>
    <n v="0"/>
    <s v="Nitrile Gloves (General Use)"/>
    <s v="Pair"/>
    <n v="0"/>
    <d v="2020-03-13T00:00:00"/>
    <s v="Short 10 - packing slip showed 43 shipped; received 33."/>
    <s v="Yes"/>
    <s v="Yes"/>
    <m/>
    <s v="REF-015"/>
    <s v="Western_188906-1.pdf"/>
    <s v="Y"/>
    <n v="341.85"/>
    <n v="34.526850000000003"/>
    <n v="0"/>
    <n v="0"/>
    <n v="376.37685000000005"/>
    <n v="4300"/>
    <s v="Pair"/>
    <n v="8.752950000000001E-2"/>
    <s v="COVID-141"/>
    <s v="Box"/>
    <n v="100"/>
    <n v="8.7529500000000002"/>
    <m/>
    <s v="PPE"/>
    <s v="2020-03"/>
    <x v="20"/>
  </r>
  <r>
    <d v="2020-03-13T00:00:00"/>
    <s v="11"/>
    <s v="Western Safety"/>
    <s v="Gloves - M"/>
    <x v="6"/>
    <s v="Blue Nitrile - Medium - 5mil"/>
    <s v="N4222-M"/>
    <s v="N/A"/>
    <s v="N/A"/>
    <n v="100"/>
    <s v="Pairs"/>
    <n v="7"/>
    <s v="Box"/>
    <n v="1"/>
    <s v="Order"/>
    <n v="700"/>
    <n v="7"/>
    <n v="7.6"/>
    <n v="53.199999999999996"/>
    <d v="2020-03-13T00:00:00"/>
    <d v="2020-03-13T00:00:00"/>
    <s v="11"/>
    <s v="Ship to FAS Warehouse. Attn: Mike Wong"/>
    <s v="FAS"/>
    <s v="188889-0"/>
    <m/>
    <s v="Yes"/>
    <n v="7"/>
    <s v="188889-1"/>
    <d v="2020-03-25T00:00:00"/>
    <m/>
    <m/>
    <m/>
    <m/>
    <m/>
    <m/>
    <n v="0"/>
    <m/>
    <m/>
    <n v="0"/>
    <d v="2020-03-13T00:00:00"/>
    <m/>
    <m/>
    <m/>
    <m/>
    <s v="REF-017"/>
    <s v="Western_188889-1.pdf"/>
    <s v="Y"/>
    <n v="53.199999999999996"/>
    <n v="5.3731999999999998"/>
    <n v="0"/>
    <n v="0"/>
    <n v="58.573199999999993"/>
    <n v="700"/>
    <s v="Pair"/>
    <n v="8.3675999999999987E-2"/>
    <s v="COVID-141-BE"/>
    <s v="Box"/>
    <n v="100"/>
    <n v="8.3675999999999995"/>
    <m/>
    <s v="PPE"/>
    <s v="2020-03"/>
    <x v="20"/>
  </r>
  <r>
    <d v="2020-03-16T00:00:00"/>
    <s v="12"/>
    <s v="Western Safety"/>
    <s v="Gloves - M"/>
    <x v="6"/>
    <s v="Derma-Lite PF Nitrile Gloves 100/box - medium - Blue"/>
    <s v="6607-20-M"/>
    <s v="N/A"/>
    <s v="N/A"/>
    <n v="100"/>
    <s v="Pairs"/>
    <n v="500"/>
    <s v="Box"/>
    <n v="1"/>
    <s v="Order"/>
    <n v="50000"/>
    <n v="500"/>
    <n v="7.1"/>
    <m/>
    <s v="TBD"/>
    <d v="2020-10-22T00:00:00"/>
    <s v="43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1"/>
    <m/>
    <s v="Y"/>
    <m/>
    <m/>
    <m/>
    <m/>
    <m/>
    <m/>
    <m/>
    <m/>
    <m/>
    <m/>
    <m/>
    <n v="0"/>
    <m/>
    <m/>
    <m/>
    <x v="4"/>
  </r>
  <r>
    <d v="2020-03-13T00:00:00"/>
    <s v="11"/>
    <s v="Western Safety"/>
    <s v="Gloves - M"/>
    <x v="6"/>
    <s v="N-Dex - Medium - 4 mil"/>
    <s v="7005M"/>
    <s v="N/A"/>
    <s v="N/A"/>
    <n v="100"/>
    <s v="Pairs"/>
    <n v="11"/>
    <s v="Box"/>
    <n v="1"/>
    <s v="Order"/>
    <n v="1100"/>
    <n v="11"/>
    <n v="13"/>
    <n v="143"/>
    <d v="2020-03-13T00:00:00"/>
    <d v="2020-03-13T00:00:00"/>
    <s v="11"/>
    <s v="Ship to FAS Warehouse. Attn: Mike Wong"/>
    <s v="FAS"/>
    <s v="188879-0"/>
    <m/>
    <s v="Yes"/>
    <n v="11"/>
    <s v="188879-1"/>
    <d v="2020-05-12T00:00:00"/>
    <m/>
    <m/>
    <m/>
    <m/>
    <m/>
    <m/>
    <n v="0"/>
    <m/>
    <m/>
    <n v="0"/>
    <d v="2020-03-13T00:00:00"/>
    <m/>
    <m/>
    <m/>
    <m/>
    <s v="REF-026"/>
    <s v="Western_188879-1.pdf"/>
    <s v="Y"/>
    <n v="143"/>
    <n v="14.443000000000001"/>
    <n v="0"/>
    <n v="0"/>
    <n v="157.44300000000001"/>
    <n v="1100"/>
    <s v="Pair"/>
    <n v="0.14313000000000001"/>
    <s v="COVID-141"/>
    <s v="Box"/>
    <n v="100"/>
    <n v="14.313000000000001"/>
    <m/>
    <s v="PPE"/>
    <s v="2020-03"/>
    <x v="20"/>
  </r>
  <r>
    <d v="2020-03-10T00:00:00"/>
    <s v="11"/>
    <s v="Mallory Safety"/>
    <s v="Gloves - M"/>
    <x v="6"/>
    <s v="Diamond M  100 pair/box, 10 boxes per case"/>
    <s v="DM-GL31215-MD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s v="12"/>
    <s v="Ship to FAS Warehouse. Attn: Mike Wong"/>
    <s v="FAS"/>
    <n v="2585105"/>
    <m/>
    <s v="Yes"/>
    <n v="2000"/>
    <n v="4805455"/>
    <d v="2020-03-23T00:00:00"/>
    <m/>
    <m/>
    <m/>
    <m/>
    <m/>
    <m/>
    <n v="0"/>
    <m/>
    <m/>
    <n v="0"/>
    <d v="2020-03-16T00:00:00"/>
    <m/>
    <m/>
    <m/>
    <m/>
    <s v="REF-028"/>
    <s v="Mallory_4805455.pdf"/>
    <s v="N"/>
    <n v="10440"/>
    <n v="1054.44"/>
    <n v="0"/>
    <n v="0"/>
    <n v="11494.44"/>
    <n v="200000"/>
    <s v="Pair"/>
    <n v="5.7472200000000001E-2"/>
    <s v="COVID-141"/>
    <s v="Box"/>
    <n v="100"/>
    <n v="5.7472200000000004"/>
    <m/>
    <s v="PPE"/>
    <s v="2020-03"/>
    <x v="23"/>
  </r>
  <r>
    <d v="2020-03-10T00:00:00"/>
    <s v="11"/>
    <s v="Mallory Safety"/>
    <s v="Gloves - M"/>
    <x v="6"/>
    <s v="Diamond M  100 pair/box      "/>
    <s v="DM-GLDNBL5EF-LG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s v="12"/>
    <s v="Ship to FAS Warehouse. Attn: Mike Wong"/>
    <s v="FAS"/>
    <n v="2585105"/>
    <m/>
    <s v="Yes"/>
    <n v="2000"/>
    <n v="4811271"/>
    <d v="2020-04-01T00:00:00"/>
    <m/>
    <m/>
    <m/>
    <m/>
    <m/>
    <m/>
    <n v="0"/>
    <m/>
    <m/>
    <n v="0"/>
    <d v="2020-03-16T00:00:00"/>
    <m/>
    <m/>
    <m/>
    <m/>
    <s v="REF-029"/>
    <s v="Mallory_4811271.pdf"/>
    <s v="N"/>
    <n v="10440"/>
    <n v="1054.44"/>
    <n v="0"/>
    <n v="0"/>
    <n v="11494.44"/>
    <n v="200000"/>
    <s v="Pair"/>
    <n v="5.7472200000000001E-2"/>
    <s v="COVID-141"/>
    <s v="Box"/>
    <n v="100"/>
    <n v="5.7472200000000004"/>
    <m/>
    <s v="PPE"/>
    <s v="2020-03"/>
    <x v="23"/>
  </r>
  <r>
    <d v="2020-03-10T00:00:00"/>
    <s v="11"/>
    <s v="Mallory Safety"/>
    <s v="Gloves - M"/>
    <x v="6"/>
    <s v="Diamond M  100 pair/box      "/>
    <s v="DM-GLDNBL5EF-XL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s v="12"/>
    <s v="Ship to FAS Warehouse. Attn: Mike Wong"/>
    <s v="FAS"/>
    <n v="2585105"/>
    <m/>
    <s v="Yes"/>
    <n v="2000"/>
    <n v="4812091"/>
    <d v="2020-04-01T00:00:00"/>
    <m/>
    <m/>
    <m/>
    <m/>
    <m/>
    <m/>
    <n v="0"/>
    <m/>
    <m/>
    <n v="0"/>
    <d v="2020-03-16T00:00:00"/>
    <m/>
    <m/>
    <m/>
    <m/>
    <s v="REF-030"/>
    <s v="Mallory_4812091.pdf"/>
    <s v="N"/>
    <n v="10440"/>
    <n v="1054.44"/>
    <n v="0"/>
    <n v="0"/>
    <n v="11494.44"/>
    <n v="200000"/>
    <s v="Pair"/>
    <n v="5.7472200000000001E-2"/>
    <s v="COVID-141"/>
    <s v="Box"/>
    <n v="100"/>
    <n v="5.7472200000000004"/>
    <m/>
    <s v="PPE"/>
    <s v="2020-03"/>
    <x v="23"/>
  </r>
  <r>
    <d v="2020-03-10T00:00:00"/>
    <s v="11"/>
    <s v="Mallory Safety"/>
    <s v="Gloves - M"/>
    <x v="6"/>
    <s v="Diamond M  100 pair/box      "/>
    <s v=" DM-GLDNBL5EF-SM"/>
    <s v="N/A"/>
    <s v="N/A"/>
    <n v="100"/>
    <s v="Pairs"/>
    <n v="750"/>
    <s v="Box"/>
    <n v="1"/>
    <s v="Order"/>
    <n v="75000"/>
    <n v="750"/>
    <n v="5.22"/>
    <n v="3915"/>
    <d v="2020-03-16T00:00:00"/>
    <d v="2020-03-16T00:00:00"/>
    <s v="12"/>
    <s v="Ship to FAS Warehouse. Attn: Mike Wong"/>
    <s v="FAS"/>
    <n v="2585105"/>
    <m/>
    <s v="Yes"/>
    <n v="750"/>
    <n v="4811271"/>
    <d v="2020-04-01T00:00:00"/>
    <m/>
    <m/>
    <m/>
    <m/>
    <m/>
    <m/>
    <n v="0"/>
    <m/>
    <m/>
    <n v="0"/>
    <d v="2020-03-16T00:00:00"/>
    <m/>
    <m/>
    <m/>
    <m/>
    <s v="REF-032"/>
    <s v="Mallory_4811271.pdf"/>
    <s v="N"/>
    <n v="3915"/>
    <n v="395.41500000000002"/>
    <n v="0"/>
    <n v="0"/>
    <n v="4310.415"/>
    <n v="75000"/>
    <s v="Pair"/>
    <n v="5.7472200000000001E-2"/>
    <s v="COVID-141"/>
    <s v="Box"/>
    <n v="100"/>
    <n v="5.7472200000000004"/>
    <m/>
    <s v="PPE"/>
    <s v="2020-03"/>
    <x v="23"/>
  </r>
  <r>
    <d v="2020-03-13T00:00:00"/>
    <s v="11"/>
    <s v="Western Safety"/>
    <s v="Gloves - M"/>
    <x v="6"/>
    <s v="N-Dex - Medium - 8 mil"/>
    <s v="8005M"/>
    <s v="N/A"/>
    <s v="N/A"/>
    <n v="50"/>
    <s v="Pairs"/>
    <n v="20"/>
    <s v="Box"/>
    <n v="1"/>
    <s v="Order"/>
    <n v="1000"/>
    <n v="20"/>
    <n v="15"/>
    <n v="300"/>
    <d v="2020-03-13T00:00:00"/>
    <d v="2020-03-13T00:00:00"/>
    <s v="11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n v="0"/>
    <d v="2020-03-13T00:00:00"/>
    <m/>
    <m/>
    <m/>
    <m/>
    <s v="REF-034"/>
    <s v="Western_188879-1.pdf"/>
    <s v="Y"/>
    <n v="300"/>
    <n v="30.3"/>
    <n v="0"/>
    <n v="0"/>
    <n v="330.3"/>
    <n v="1000"/>
    <s v="Pair"/>
    <n v="0.33030000000000004"/>
    <s v="COVID-141"/>
    <s v="Box"/>
    <n v="100"/>
    <n v="33.03"/>
    <m/>
    <s v="PPE"/>
    <s v="2020-03"/>
    <x v="20"/>
  </r>
  <r>
    <d v="2020-03-13T00:00:00"/>
    <s v="11"/>
    <s v="Western Safety"/>
    <s v="Gloves - M"/>
    <x v="6"/>
    <s v="N-Dex - Medium - 8 mil"/>
    <s v="8005M"/>
    <s v="N/A"/>
    <s v="N/A"/>
    <n v="50"/>
    <s v="Pairs"/>
    <n v="15"/>
    <s v="Box"/>
    <n v="1"/>
    <s v="Order"/>
    <n v="750"/>
    <n v="15"/>
    <n v="15"/>
    <n v="225"/>
    <d v="2020-03-13T00:00:00"/>
    <d v="2020-03-13T00:00:00"/>
    <s v="11"/>
    <s v="Ship to FAS Warehouse. Attn: Mike Wong"/>
    <s v="FAS"/>
    <s v="188879-0"/>
    <m/>
    <s v="Yes"/>
    <n v="15"/>
    <s v="188879-1"/>
    <d v="2020-05-12T00:00:00"/>
    <m/>
    <m/>
    <m/>
    <m/>
    <m/>
    <m/>
    <n v="0"/>
    <m/>
    <m/>
    <n v="0"/>
    <d v="2020-03-13T00:00:00"/>
    <m/>
    <m/>
    <m/>
    <m/>
    <s v="REF-035"/>
    <s v="Western_188879-1.pdf"/>
    <s v="Y"/>
    <n v="225"/>
    <n v="22.725000000000001"/>
    <n v="0"/>
    <n v="0"/>
    <n v="247.72499999999999"/>
    <n v="750"/>
    <s v="Pair"/>
    <n v="0.33029999999999998"/>
    <s v="COVID-141"/>
    <s v="Box"/>
    <n v="100"/>
    <n v="33.03"/>
    <m/>
    <s v="PPE"/>
    <s v="2020-03"/>
    <x v="20"/>
  </r>
  <r>
    <d v="2020-03-13T00:00:00"/>
    <s v="11"/>
    <s v="Western Safety"/>
    <s v="Gloves - M"/>
    <x v="6"/>
    <s v="Nitrile Exam - Medium - 5mil"/>
    <s v="094-7-M"/>
    <s v="N/A"/>
    <s v="N/A"/>
    <n v="100"/>
    <s v="Pairs"/>
    <n v="184"/>
    <s v="Box"/>
    <n v="1"/>
    <s v="Order"/>
    <n v="18400"/>
    <n v="184"/>
    <n v="6.5"/>
    <n v="1196"/>
    <d v="2020-03-13T00:00:00"/>
    <d v="2020-03-13T00:00:00"/>
    <s v="11"/>
    <s v="Ship to FAS Warehouse. Attn: Mike Wong"/>
    <s v="FAS"/>
    <s v="188886-0"/>
    <m/>
    <s v="Yes"/>
    <n v="184"/>
    <s v="188886-1"/>
    <d v="2020-03-25T00:00:00"/>
    <m/>
    <m/>
    <m/>
    <m/>
    <m/>
    <m/>
    <n v="0"/>
    <m/>
    <m/>
    <m/>
    <d v="2020-03-13T00:00:00"/>
    <m/>
    <m/>
    <m/>
    <m/>
    <s v="REF-044"/>
    <s v="Western_188886-1.pdf"/>
    <s v="Y"/>
    <n v="1196"/>
    <n v="120.79600000000001"/>
    <n v="0"/>
    <n v="0"/>
    <n v="1316.796"/>
    <n v="18400"/>
    <s v="Pair"/>
    <n v="7.1565000000000004E-2"/>
    <s v="COVID-141"/>
    <s v="Box"/>
    <n v="100"/>
    <n v="7.1565000000000003"/>
    <m/>
    <s v="PPE"/>
    <s v="2020-03"/>
    <x v="20"/>
  </r>
  <r>
    <d v="2020-03-16T00:00:00"/>
    <s v="12"/>
    <s v="Tacoma Screw"/>
    <s v="Gloves - M"/>
    <x v="6"/>
    <s v="Black Diamond - Medium - 6 mil - 100 per box - 10 boxes per case - 100 cases"/>
    <s v="566-341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s v="12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49"/>
    <s v="TacomaScrew_12850146.pdf"/>
    <s v="N"/>
    <n v="7320"/>
    <n v="739.32"/>
    <n v="0"/>
    <n v="0"/>
    <n v="8059.32"/>
    <n v="100000"/>
    <s v="Pair"/>
    <n v="8.0593200000000004E-2"/>
    <s v="COVID-141"/>
    <s v="Box"/>
    <n v="100"/>
    <n v="8.0593199999999996"/>
    <m/>
    <s v="PPE"/>
    <s v="2020-03"/>
    <x v="21"/>
  </r>
  <r>
    <d v="2020-03-12T00:00:00"/>
    <s v="11"/>
    <s v="Pacific Office Solutions"/>
    <s v="Gloves - M"/>
    <x v="6"/>
    <s v="Boardwalk - medium - 100 pair / box - 10 boxes per case"/>
    <s v="BWK380MCT"/>
    <s v="N/A"/>
    <s v="N/A"/>
    <n v="100"/>
    <s v="Pairs"/>
    <n v="10"/>
    <s v="Box"/>
    <n v="60"/>
    <s v="Case"/>
    <n v="60000"/>
    <n v="600"/>
    <n v="64.989999999999995"/>
    <n v="3899.3999999999996"/>
    <d v="2020-03-20T00:00:00"/>
    <d v="2020-03-20T00:00:00"/>
    <s v="12"/>
    <s v="Ship to FAS Warehouse. Attn: Mike Wong. Shipping from their Baltimore warehouse"/>
    <s v="FAS"/>
    <n v="58263"/>
    <m/>
    <s v="Yes"/>
    <n v="60"/>
    <m/>
    <m/>
    <m/>
    <m/>
    <m/>
    <m/>
    <m/>
    <m/>
    <n v="0"/>
    <s v="Nitrile Gloves (General Use)"/>
    <s v="Pair"/>
    <n v="0"/>
    <d v="2020-03-20T00:00:00"/>
    <m/>
    <m/>
    <m/>
    <m/>
    <s v="REF-071"/>
    <m/>
    <s v="Y"/>
    <n v="3899.3999999999996"/>
    <n v="393.83940000000001"/>
    <n v="0"/>
    <n v="0"/>
    <n v="4293.2393999999995"/>
    <n v="60000"/>
    <s v="Pair"/>
    <n v="7.1553989999999998E-2"/>
    <s v="COVID-141"/>
    <s v="Box"/>
    <n v="100"/>
    <n v="7.1553990000000001"/>
    <m/>
    <s v="PPE"/>
    <s v="2020-03"/>
    <x v="9"/>
  </r>
  <r>
    <d v="2020-03-13T00:00:00"/>
    <s v="11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s v="12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6"/>
    <s v="BrakeClutch_636284.pdf"/>
    <s v="N"/>
    <n v="3939.0000000000005"/>
    <n v="397.83900000000006"/>
    <n v="0"/>
    <n v="0"/>
    <n v="4336.8390000000009"/>
    <n v="30000"/>
    <s v="Pair"/>
    <n v="0.14456130000000003"/>
    <s v="COVID-141"/>
    <s v="Box"/>
    <n v="100"/>
    <n v="14.456130000000003"/>
    <m/>
    <s v="PPE"/>
    <s v="2020-03"/>
    <x v="22"/>
  </r>
  <r>
    <d v="2020-03-16T00:00:00"/>
    <s v="12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s v="13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2"/>
    <s v="BrakeClutch_636358.pdf"/>
    <s v="N"/>
    <n v="3756"/>
    <n v="379.35600000000005"/>
    <n v="0"/>
    <n v="0"/>
    <n v="4135.3559999999998"/>
    <n v="30000"/>
    <s v="Pair"/>
    <n v="0.1378452"/>
    <s v="COVID-141"/>
    <s v="Box"/>
    <n v="100"/>
    <n v="13.784520000000001"/>
    <m/>
    <s v="PPE"/>
    <s v="2020-03"/>
    <x v="22"/>
  </r>
  <r>
    <d v="2020-03-13T00:00:00"/>
    <s v="11"/>
    <s v="Western Safety"/>
    <s v="Gloves - M"/>
    <x v="6"/>
    <s v="Uniseal - 5mil - medium"/>
    <s v="094-7-M"/>
    <s v="N/A"/>
    <s v="N/A"/>
    <n v="100"/>
    <s v="Pairs"/>
    <n v="1000"/>
    <s v="Box"/>
    <n v="1"/>
    <s v="Order"/>
    <n v="100000"/>
    <n v="1000"/>
    <n v="6.5"/>
    <n v="6500"/>
    <s v="TBD"/>
    <d v="2020-10-22T00:00:00"/>
    <s v="43"/>
    <s v="Ship to FAS Warehouse. Attn: Mike Wong"/>
    <s v="FAS"/>
    <s v="188944-0"/>
    <m/>
    <s v="Yes"/>
    <n v="1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09"/>
    <s v="Western_188944-1.pdf"/>
    <s v="Y"/>
    <n v="6500"/>
    <n v="656.5"/>
    <n v="0"/>
    <n v="0"/>
    <n v="7156.5"/>
    <n v="100000"/>
    <s v="Pair"/>
    <n v="7.1565000000000004E-2"/>
    <s v="COVID-141"/>
    <s v="Box"/>
    <n v="100"/>
    <n v="7.1565000000000003"/>
    <m/>
    <s v="PPE"/>
    <s v="2020-03"/>
    <x v="4"/>
  </r>
  <r>
    <d v="2020-03-12T00:00:00"/>
    <s v="11"/>
    <s v="Keeney's"/>
    <s v="Gloves - M"/>
    <x v="6"/>
    <s v="Boardwalk - medium - 100 pair / box"/>
    <s v="BWK380MBX"/>
    <s v="N/A"/>
    <s v="N/A"/>
    <n v="100"/>
    <s v="Pairs"/>
    <n v="10"/>
    <s v="Box"/>
    <n v="81"/>
    <s v="Case"/>
    <n v="8100"/>
    <n v="810"/>
    <n v="10"/>
    <n v="810"/>
    <s v="TBD"/>
    <d v="2020-10-22T00:00:00"/>
    <s v="43"/>
    <s v="Ship to FAS Warehouse. Attn: Mike Wong. Shipping from their Baltimore warehouse"/>
    <s v="FAS"/>
    <s v="K0004842"/>
    <s v="04/20/20: Changed from 89 cases to 81 cases. "/>
    <s v="Yes"/>
    <n v="81"/>
    <s v="KI-00017709"/>
    <d v="2020-06-10T00:00:00"/>
    <n v="20"/>
    <s v="KI-00018337"/>
    <d v="2020-06-10T00:00:00"/>
    <m/>
    <m/>
    <m/>
    <n v="0"/>
    <s v="Nitrile Gloves (General Use)"/>
    <s v="Pair"/>
    <n v="0"/>
    <d v="2035-12-31T00:00:00"/>
    <s v="Short - Received 51 on 3/13 (PS K0004842-1 shows 81, received 51)"/>
    <s v="Yes"/>
    <s v="No"/>
    <m/>
    <s v="REF-126"/>
    <m/>
    <s v="Y"/>
    <n v="810"/>
    <n v="81.81"/>
    <n v="0"/>
    <n v="0"/>
    <n v="891.81"/>
    <n v="8100"/>
    <s v="Pair"/>
    <n v="0.11009999999999999"/>
    <s v="COVID-141"/>
    <s v="Box"/>
    <n v="100"/>
    <n v="11.01"/>
    <m/>
    <s v="PPE"/>
    <s v="2020-03"/>
    <x v="4"/>
  </r>
  <r>
    <d v="2020-03-13T00:00:00"/>
    <s v="11"/>
    <s v="Western Safety"/>
    <s v="Gloves - M"/>
    <x v="6"/>
    <s v="Uniseal black nitrile - medium - 6 mil"/>
    <s v="777-7-M"/>
    <s v="N/A"/>
    <s v="N/A"/>
    <n v="100"/>
    <s v="Pairs"/>
    <n v="115"/>
    <s v="Box"/>
    <n v="1"/>
    <s v="Order"/>
    <n v="11500"/>
    <n v="115"/>
    <n v="7.5"/>
    <n v="862.5"/>
    <d v="2020-03-16T00:00:00"/>
    <d v="2020-03-16T00:00:00"/>
    <s v="12"/>
    <s v="Ship to FAS Warehouse. Attn: Mike Wong"/>
    <s v="FAS"/>
    <s v="188887-0"/>
    <m/>
    <s v="Yes"/>
    <n v="115"/>
    <s v="188887-1"/>
    <d v="2020-03-25T00:00:00"/>
    <m/>
    <m/>
    <m/>
    <m/>
    <m/>
    <m/>
    <n v="0"/>
    <m/>
    <m/>
    <m/>
    <d v="2020-03-16T00:00:00"/>
    <m/>
    <m/>
    <m/>
    <m/>
    <s v="REF-128"/>
    <s v="Western_188887-1.pdf"/>
    <s v="Y"/>
    <n v="862.5"/>
    <n v="87.112500000000011"/>
    <n v="0"/>
    <n v="0"/>
    <n v="949.61249999999995"/>
    <n v="11500"/>
    <s v="Pair"/>
    <n v="8.2574999999999996E-2"/>
    <s v="COVID-141"/>
    <s v="Box"/>
    <n v="100"/>
    <n v="8.2575000000000003"/>
    <m/>
    <s v="PPE"/>
    <s v="2020-03"/>
    <x v="3"/>
  </r>
  <r>
    <d v="2020-03-13T00:00:00"/>
    <s v="11"/>
    <s v="Complete Office"/>
    <s v="Gloves - M"/>
    <x v="6"/>
    <s v="GLOVE,NIT.PF,MED,EXAM,BLACK,1C"/>
    <s v="GLN145FM"/>
    <s v="N/A"/>
    <s v="N/A"/>
    <n v="100"/>
    <s v="Pairs"/>
    <n v="50"/>
    <s v="Box"/>
    <n v="1"/>
    <s v="Order"/>
    <n v="5000"/>
    <n v="50"/>
    <n v="7.09"/>
    <n v="354.5"/>
    <s v="TBD"/>
    <d v="2020-10-22T00:00:00"/>
    <s v="43"/>
    <m/>
    <m/>
    <s v="1949612-0"/>
    <m/>
    <s v="Yes"/>
    <n v="50"/>
    <s v="1949612-0"/>
    <d v="2020-03-25T00:00:00"/>
    <m/>
    <m/>
    <m/>
    <m/>
    <m/>
    <m/>
    <n v="0"/>
    <m/>
    <m/>
    <m/>
    <d v="1899-12-30T00:00:00"/>
    <m/>
    <m/>
    <m/>
    <m/>
    <s v="REF-143"/>
    <s v="Complete_Office_1949612-0.pdf"/>
    <s v="N"/>
    <n v="354.5"/>
    <n v="35.804500000000004"/>
    <n v="0"/>
    <n v="0"/>
    <n v="390.30450000000002"/>
    <n v="5000"/>
    <s v="Pair"/>
    <n v="7.8060900000000003E-2"/>
    <s v="COVID-141"/>
    <s v="Box"/>
    <n v="100"/>
    <n v="7.8060900000000002"/>
    <m/>
    <s v="PPE"/>
    <s v="2020-03"/>
    <x v="4"/>
  </r>
  <r>
    <d v="2020-07-07T00:00:00"/>
    <s v="28"/>
    <s v="Excel Supply Company"/>
    <s v="Gloves - M"/>
    <x v="6"/>
    <s v="Nitrile exam glove, purple, medium"/>
    <s v="1101-55082-M"/>
    <s v="N/A"/>
    <s v="N/A"/>
    <n v="50"/>
    <s v="Pairs"/>
    <n v="1000"/>
    <s v="Box"/>
    <n v="1"/>
    <s v="Order"/>
    <n v="50000"/>
    <n v="1000"/>
    <n v="11"/>
    <n v="11000"/>
    <d v="2020-07-10T00:00:00"/>
    <d v="2020-07-10T00:00:00"/>
    <s v="28"/>
    <s v="Ship to Mt Baker Warehouse"/>
    <s v="FAS"/>
    <s v="FA1-0000000058"/>
    <s v="Net 30"/>
    <s v="Yes"/>
    <n v="50000"/>
    <m/>
    <m/>
    <m/>
    <m/>
    <m/>
    <m/>
    <m/>
    <m/>
    <n v="0"/>
    <s v="Nitrile Gloves (General Use)"/>
    <s v="Pair"/>
    <n v="0"/>
    <d v="2020-07-10T00:00:00"/>
    <s v="Received 1000 boxes on 07.13.20 at 1100"/>
    <m/>
    <m/>
    <m/>
    <s v="REF-269"/>
    <m/>
    <s v="Y"/>
    <n v="11000"/>
    <n v="1111"/>
    <m/>
    <m/>
    <n v="12111"/>
    <m/>
    <m/>
    <m/>
    <m/>
    <m/>
    <m/>
    <m/>
    <m/>
    <m/>
    <m/>
    <x v="3"/>
  </r>
  <r>
    <d v="2020-07-07T00:00:00"/>
    <s v="28"/>
    <s v="Excel Supply Company"/>
    <s v="Gloves - M"/>
    <x v="6"/>
    <s v="Nitrile Exam Glove, extended cuff, medium"/>
    <s v="1302-5825-M"/>
    <s v="N/A"/>
    <s v="N/A"/>
    <n v="50"/>
    <s v="Pairs"/>
    <n v="400"/>
    <s v="Box"/>
    <n v="1"/>
    <s v="Order"/>
    <n v="20000"/>
    <n v="400"/>
    <n v="14"/>
    <n v="5600"/>
    <d v="2020-07-10T00:00:00"/>
    <d v="2020-07-10T00:00:00"/>
    <s v="28"/>
    <s v="Ship to Mt Baker Warehouse"/>
    <s v="FAS"/>
    <s v="FA1-0000000058"/>
    <s v="Net 30"/>
    <s v="Yes"/>
    <n v="20000"/>
    <m/>
    <m/>
    <m/>
    <m/>
    <m/>
    <m/>
    <m/>
    <m/>
    <n v="0"/>
    <s v="Nitrile Gloves (General Use)"/>
    <s v="Pair"/>
    <n v="0"/>
    <d v="2020-07-10T00:00:00"/>
    <s v="Received 400 boxes on 07.13.20 at 1100"/>
    <m/>
    <m/>
    <m/>
    <s v="REF-271"/>
    <m/>
    <s v="Y"/>
    <n v="5600"/>
    <n v="565.6"/>
    <m/>
    <m/>
    <n v="6165.6"/>
    <m/>
    <m/>
    <m/>
    <m/>
    <m/>
    <m/>
    <m/>
    <m/>
    <m/>
    <m/>
    <x v="3"/>
  </r>
  <r>
    <d v="2020-07-08T00:00:00"/>
    <s v="28"/>
    <s v="Excel Supply Company"/>
    <s v="Gloves - M"/>
    <x v="6"/>
    <s v="Blue nitrile exam glove, extended cuff, medium"/>
    <s v="1302-5825-M"/>
    <s v="N/A"/>
    <s v="N/A"/>
    <n v="50"/>
    <s v="Pairs"/>
    <n v="1000"/>
    <s v="Box"/>
    <n v="1"/>
    <s v="Order"/>
    <n v="50000"/>
    <n v="1000"/>
    <n v="14"/>
    <n v="14000"/>
    <d v="2020-07-10T00:00:00"/>
    <d v="2020-07-10T00:00:00"/>
    <s v="28"/>
    <s v="Ship to Mt Baker Warehouse"/>
    <s v="FAS"/>
    <s v="FA1-0000000059"/>
    <s v="Net 30"/>
    <s v="No"/>
    <m/>
    <m/>
    <m/>
    <m/>
    <m/>
    <m/>
    <m/>
    <m/>
    <m/>
    <n v="50000"/>
    <s v="Nitrile Gloves (Public Safety)"/>
    <s v="Pair"/>
    <n v="50000"/>
    <d v="2020-07-10T00:00:00"/>
    <m/>
    <m/>
    <m/>
    <m/>
    <s v="REF-275"/>
    <m/>
    <s v="Y"/>
    <n v="14000"/>
    <n v="1414"/>
    <m/>
    <m/>
    <n v="15414"/>
    <m/>
    <m/>
    <m/>
    <m/>
    <m/>
    <m/>
    <m/>
    <m/>
    <m/>
    <m/>
    <x v="7"/>
  </r>
  <r>
    <d v="2020-03-13T00:00:00"/>
    <s v="11"/>
    <s v="Western Safety"/>
    <s v="Gloves - S"/>
    <x v="6"/>
    <s v="Biodegradable - black - 4mil - small"/>
    <s v="6112PF-S"/>
    <s v="N/A"/>
    <s v="N/A"/>
    <n v="100"/>
    <s v="Pairs"/>
    <n v="10"/>
    <s v="Box"/>
    <n v="1"/>
    <s v="Order"/>
    <n v="1000"/>
    <n v="10"/>
    <n v="10.5"/>
    <n v="105"/>
    <d v="2020-03-16T00:00:00"/>
    <d v="2020-03-16T00:00:00"/>
    <s v="12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10"/>
    <s v="Western_188920-1.pdf"/>
    <s v="Y"/>
    <n v="105"/>
    <n v="10.605"/>
    <n v="0"/>
    <n v="0"/>
    <n v="115.605"/>
    <n v="1000"/>
    <s v="Pair"/>
    <n v="0.115605"/>
    <s v="COVID-140"/>
    <s v="Box"/>
    <n v="100"/>
    <n v="11.560499999999999"/>
    <m/>
    <s v="PPE"/>
    <s v="2020-03"/>
    <x v="3"/>
  </r>
  <r>
    <d v="2020-03-13T00:00:00"/>
    <s v="11"/>
    <s v="Western Safety"/>
    <s v="Gloves - S"/>
    <x v="6"/>
    <s v="Biodegradable - black - 4mil - small"/>
    <s v="6112PF-S"/>
    <s v="N/A"/>
    <s v="N/A"/>
    <n v="100"/>
    <s v="Pairs"/>
    <n v="10"/>
    <s v="Box"/>
    <n v="1"/>
    <s v="Order"/>
    <n v="1000"/>
    <n v="10"/>
    <n v="8"/>
    <n v="80"/>
    <d v="2020-03-16T00:00:00"/>
    <d v="2020-03-16T00:00:00"/>
    <s v="12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11"/>
    <s v="Western_188920-1.pdf"/>
    <s v="Y"/>
    <n v="80"/>
    <n v="8.08"/>
    <n v="0"/>
    <n v="0"/>
    <n v="88.08"/>
    <n v="1000"/>
    <s v="Pair"/>
    <n v="8.8079999999999992E-2"/>
    <s v="COVID-140"/>
    <s v="Box"/>
    <n v="100"/>
    <n v="8.8079999999999998"/>
    <m/>
    <s v="PPE"/>
    <s v="2020-03"/>
    <x v="3"/>
  </r>
  <r>
    <d v="2020-03-13T00:00:00"/>
    <s v="11"/>
    <s v="Western Safety"/>
    <s v="Gloves - S"/>
    <x v="6"/>
    <s v="Blue Nitrile - Small - 5mil"/>
    <s v="N4221-S"/>
    <s v="N/A"/>
    <s v="N/A"/>
    <n v="100"/>
    <s v="Pairs"/>
    <n v="10"/>
    <s v="Box"/>
    <n v="1"/>
    <s v="Order"/>
    <n v="1000"/>
    <n v="10"/>
    <n v="7.6"/>
    <n v="76"/>
    <d v="2020-03-13T00:00:00"/>
    <d v="2020-03-13T00:00:00"/>
    <s v="11"/>
    <s v="Ship to FAS Warehouse. Attn: Mike Wong"/>
    <s v="FAS"/>
    <s v="188889-0"/>
    <m/>
    <s v="Yes"/>
    <n v="10"/>
    <s v="188889-1"/>
    <d v="2020-03-25T00:00:00"/>
    <m/>
    <m/>
    <m/>
    <m/>
    <m/>
    <m/>
    <n v="0"/>
    <m/>
    <m/>
    <n v="0"/>
    <d v="2020-03-13T00:00:00"/>
    <m/>
    <m/>
    <m/>
    <m/>
    <s v="REF-018"/>
    <s v="Western_188889-1.pdf"/>
    <s v="Y"/>
    <n v="76"/>
    <n v="7.6760000000000002"/>
    <n v="0"/>
    <n v="0"/>
    <n v="83.676000000000002"/>
    <n v="1000"/>
    <s v="Pair"/>
    <n v="8.3676E-2"/>
    <s v="COVID-140-BE"/>
    <s v="Box"/>
    <n v="100"/>
    <n v="8.3675999999999995"/>
    <m/>
    <s v="PPE"/>
    <s v="2020-03"/>
    <x v="20"/>
  </r>
  <r>
    <d v="2020-03-16T00:00:00"/>
    <s v="12"/>
    <s v="Western Safety"/>
    <s v="Gloves - S"/>
    <x v="6"/>
    <s v="Derma-Lite Small PF Nitrile Gloves 100/box - small - Blue"/>
    <s v="6606-20-S"/>
    <s v="N/A"/>
    <s v="N/A"/>
    <n v="100"/>
    <s v="Pairs"/>
    <n v="300"/>
    <s v="Box"/>
    <n v="1"/>
    <s v="Order"/>
    <n v="30000"/>
    <n v="300"/>
    <n v="7.1"/>
    <m/>
    <s v="TBD"/>
    <d v="2020-10-22T00:00:00"/>
    <s v="43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3"/>
    <m/>
    <s v="Y"/>
    <m/>
    <m/>
    <m/>
    <m/>
    <m/>
    <m/>
    <m/>
    <m/>
    <m/>
    <m/>
    <m/>
    <n v="0"/>
    <m/>
    <m/>
    <m/>
    <x v="4"/>
  </r>
  <r>
    <d v="2020-03-13T00:00:00"/>
    <s v="11"/>
    <s v="Western Safety"/>
    <s v="Gloves - S"/>
    <x v="6"/>
    <s v="N-Dex - Small-  8 mil - 50 per box"/>
    <s v="8005S"/>
    <s v="N/A"/>
    <s v="N/A"/>
    <n v="50"/>
    <s v="Pairs"/>
    <n v="1"/>
    <s v="Box"/>
    <n v="1"/>
    <s v="Order"/>
    <n v="50"/>
    <n v="1"/>
    <n v="15"/>
    <n v="15"/>
    <d v="2020-03-13T00:00:00"/>
    <d v="2020-03-13T00:00:00"/>
    <s v="11"/>
    <s v="Ship to FAS Warehouse. Attn: Mike Wong"/>
    <s v="FAS"/>
    <s v="188879-0"/>
    <m/>
    <s v="Yes"/>
    <n v="1"/>
    <s v="188879-1"/>
    <d v="2020-05-12T00:00:00"/>
    <m/>
    <m/>
    <m/>
    <m/>
    <m/>
    <m/>
    <n v="0"/>
    <m/>
    <m/>
    <m/>
    <d v="2020-03-13T00:00:00"/>
    <m/>
    <m/>
    <m/>
    <m/>
    <s v="REF-037"/>
    <s v="Western_188879-1.pdf"/>
    <s v="Y"/>
    <n v="15"/>
    <n v="1.5150000000000001"/>
    <n v="0"/>
    <n v="0"/>
    <n v="16.515000000000001"/>
    <n v="50"/>
    <s v="Pair"/>
    <n v="0.33030000000000004"/>
    <s v="COVID-140"/>
    <s v="Box"/>
    <n v="100"/>
    <n v="33.03"/>
    <m/>
    <s v="PPE"/>
    <s v="2020-03"/>
    <x v="20"/>
  </r>
  <r>
    <d v="2020-03-13T00:00:00"/>
    <s v="11"/>
    <s v="Western Safety"/>
    <s v="Gloves - S"/>
    <x v="6"/>
    <s v="Nitrile Exam - Small - 5mil"/>
    <s v="094-6-S"/>
    <s v="N/A"/>
    <s v="N/A"/>
    <n v="100"/>
    <s v="Pairs"/>
    <n v="88"/>
    <s v="Box"/>
    <n v="1"/>
    <s v="Order"/>
    <n v="8800"/>
    <n v="88"/>
    <n v="6.5"/>
    <n v="572"/>
    <d v="2020-03-13T00:00:00"/>
    <d v="2020-03-13T00:00:00"/>
    <s v="11"/>
    <s v="Ship to FAS Warehouse. Attn: Mike Wong"/>
    <s v="FAS"/>
    <s v="188886-0"/>
    <m/>
    <s v="Yes"/>
    <n v="88"/>
    <s v="188889-1"/>
    <d v="2020-03-25T00:00:00"/>
    <m/>
    <m/>
    <m/>
    <m/>
    <m/>
    <m/>
    <n v="0"/>
    <m/>
    <m/>
    <m/>
    <d v="2020-03-13T00:00:00"/>
    <m/>
    <m/>
    <m/>
    <m/>
    <s v="REF-045"/>
    <s v="Western_188889-1.pdf"/>
    <s v="Y"/>
    <n v="572"/>
    <n v="57.772000000000006"/>
    <n v="0"/>
    <n v="0"/>
    <n v="629.77200000000005"/>
    <n v="8800"/>
    <s v="Pair"/>
    <n v="7.1565000000000004E-2"/>
    <s v="COVID-140"/>
    <s v="Box"/>
    <n v="100"/>
    <n v="7.1565000000000003"/>
    <m/>
    <s v="PPE"/>
    <s v="2020-03"/>
    <x v="20"/>
  </r>
  <r>
    <d v="2020-03-13T00:00:00"/>
    <s v="11"/>
    <s v="Western Safety"/>
    <s v="Gloves - S"/>
    <x v="6"/>
    <s v="Raven black nitrile - small - "/>
    <s v="66516-S"/>
    <s v="N/A"/>
    <s v="N/A"/>
    <n v="100"/>
    <s v="Pairs"/>
    <n v="20"/>
    <s v="Box"/>
    <n v="1"/>
    <s v="Order"/>
    <n v="2000"/>
    <n v="20"/>
    <n v="12"/>
    <n v="240"/>
    <d v="2020-03-16T00:00:00"/>
    <d v="2020-03-16T00:00:00"/>
    <s v="12"/>
    <s v="Ship to FAS Warehouse. Attn: Mike Wong"/>
    <s v="FAS"/>
    <s v="188917-0"/>
    <m/>
    <s v="Yes"/>
    <n v="20"/>
    <s v="188917-1"/>
    <d v="2020-03-25T00:00:00"/>
    <m/>
    <m/>
    <m/>
    <m/>
    <m/>
    <m/>
    <n v="0"/>
    <m/>
    <m/>
    <m/>
    <d v="2020-03-16T00:00:00"/>
    <m/>
    <m/>
    <m/>
    <m/>
    <s v="REF-047"/>
    <s v="Western_188917-1.pdf"/>
    <s v="Y"/>
    <n v="240"/>
    <n v="24.240000000000002"/>
    <n v="0"/>
    <n v="0"/>
    <n v="264.24"/>
    <n v="2000"/>
    <s v="Pair"/>
    <n v="0.13212000000000002"/>
    <s v="COVID-140"/>
    <s v="Box"/>
    <n v="100"/>
    <n v="13.212000000000002"/>
    <m/>
    <s v="PPE"/>
    <s v="2020-03"/>
    <x v="3"/>
  </r>
  <r>
    <d v="2020-03-12T00:00:00"/>
    <s v="11"/>
    <s v="Keeney's"/>
    <s v="Gloves - S"/>
    <x v="6"/>
    <s v="Boardwalk - small - 100 pair / box"/>
    <s v="BWK380SBX"/>
    <s v="N/A"/>
    <s v="N/A"/>
    <n v="100"/>
    <s v="Pairs"/>
    <n v="10"/>
    <s v="Box"/>
    <n v="74"/>
    <s v="Case"/>
    <n v="74000"/>
    <n v="740"/>
    <n v="10"/>
    <n v="740"/>
    <d v="2020-03-19T00:00:00"/>
    <d v="2020-03-19T00:00:00"/>
    <s v="12"/>
    <s v="Ship to FAS Warehouse. Attn: Mike Wong. Shipping from their Baltimore warehouse"/>
    <s v="FAS"/>
    <s v="K0004842"/>
    <m/>
    <s v="Yes"/>
    <n v="6"/>
    <s v="KI-00017709"/>
    <d v="2020-06-10T00:00:00"/>
    <n v="68"/>
    <s v="KI-00017709"/>
    <d v="2020-06-10T00:00:00"/>
    <m/>
    <m/>
    <m/>
    <n v="0"/>
    <s v="Nitrile Gloves (General Use)"/>
    <s v="Pair"/>
    <n v="0"/>
    <d v="2020-03-19T00:00:00"/>
    <s v="Received 6 on 3/13 (PS K0004842-1), Received 2 on 3/16 (PSK0004842-3), Received 68 on 03/17/20 (PS K0004842-3 shows 66+2)"/>
    <m/>
    <m/>
    <m/>
    <s v="REF-066"/>
    <m/>
    <s v="Y"/>
    <n v="740"/>
    <n v="74.740000000000009"/>
    <n v="0"/>
    <n v="0"/>
    <n v="814.74"/>
    <n v="74000"/>
    <s v="Pair"/>
    <n v="1.1010000000000001E-2"/>
    <s v="COVID-140"/>
    <s v="Box"/>
    <n v="100"/>
    <n v="1.101"/>
    <m/>
    <s v="PPE"/>
    <s v="2020-03"/>
    <x v="22"/>
  </r>
  <r>
    <d v="2020-03-12T00:00:00"/>
    <s v="11"/>
    <s v="Pacific Office Solutions"/>
    <s v="Gloves - S"/>
    <x v="6"/>
    <s v="Boardwalk - small - 100 pair / box - 10 boxes per case"/>
    <s v="BWK380SCT"/>
    <s v="N/A"/>
    <s v="N/A"/>
    <n v="100"/>
    <s v="Pairs"/>
    <n v="10"/>
    <s v="Box"/>
    <n v="75"/>
    <s v="Case"/>
    <n v="75000"/>
    <n v="750"/>
    <n v="64.989999999999995"/>
    <n v="4874.25"/>
    <d v="2020-03-20T00:00:00"/>
    <d v="2020-03-20T00:00:00"/>
    <s v="12"/>
    <s v="Ship to FAS Warehouse. Attn: Mike Wong. Shipping from their Baltimore warehouse"/>
    <s v="FAS"/>
    <n v="58263"/>
    <m/>
    <s v="No"/>
    <n v="131"/>
    <m/>
    <m/>
    <m/>
    <m/>
    <m/>
    <m/>
    <m/>
    <m/>
    <n v="-56"/>
    <s v="Nitrile Gloves (General Use)"/>
    <s v="Pair"/>
    <n v="0"/>
    <d v="2020-03-20T00:00:00"/>
    <m/>
    <m/>
    <m/>
    <m/>
    <s v="REF-070"/>
    <m/>
    <s v="Y"/>
    <n v="4874.25"/>
    <n v="492.29925000000003"/>
    <n v="0"/>
    <n v="0"/>
    <n v="5366.54925"/>
    <n v="75000"/>
    <s v="Pair"/>
    <n v="7.1553989999999998E-2"/>
    <s v="COVID-140"/>
    <s v="Box"/>
    <n v="100"/>
    <n v="7.1553990000000001"/>
    <m/>
    <s v="PPE"/>
    <s v="2020-03"/>
    <x v="9"/>
  </r>
  <r>
    <d v="2020-03-16T00:00:00"/>
    <s v="12"/>
    <s v="Brake &amp; Clutch"/>
    <s v="Gloves - S"/>
    <x v="6"/>
    <s v="Raven - Black - 6 mil - Small"/>
    <s v="SAS66516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s v="13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1"/>
    <s v="BrakeClutch_636358.pdf"/>
    <s v="N"/>
    <n v="3756"/>
    <n v="379.35600000000005"/>
    <n v="0"/>
    <n v="0"/>
    <n v="4135.3559999999998"/>
    <n v="30000"/>
    <s v="Pair"/>
    <n v="0.1378452"/>
    <s v="COVID-140"/>
    <s v="Box"/>
    <n v="100"/>
    <n v="13.784520000000001"/>
    <m/>
    <s v="PPE"/>
    <s v="2020-03"/>
    <x v="22"/>
  </r>
  <r>
    <d v="2020-03-13T00:00:00"/>
    <s v="11"/>
    <s v="Western Safety"/>
    <s v="Gloves - S"/>
    <x v="6"/>
    <s v="Uniseal - 5mil - small"/>
    <s v="094-6-S"/>
    <s v="N/A"/>
    <s v="N/A"/>
    <n v="100"/>
    <s v="Pairs"/>
    <n v="1000"/>
    <s v="Box"/>
    <n v="1"/>
    <s v="Order"/>
    <n v="100000"/>
    <n v="1000"/>
    <n v="6.5"/>
    <n v="6500"/>
    <s v="TBD"/>
    <d v="2020-10-22T00:00:00"/>
    <s v="43"/>
    <s v="Ship to FAS Warehouse. Attn: Mike Wong"/>
    <s v="FAS"/>
    <s v="188944-0"/>
    <m/>
    <s v="Yes"/>
    <n v="1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10"/>
    <s v="Western_188944-1.pdf"/>
    <s v="Y"/>
    <n v="6500"/>
    <n v="656.5"/>
    <n v="0"/>
    <n v="0"/>
    <n v="7156.5"/>
    <n v="100000"/>
    <s v="Pair"/>
    <n v="7.1565000000000004E-2"/>
    <s v="COVID-140"/>
    <s v="Box"/>
    <n v="100"/>
    <n v="7.1565000000000003"/>
    <m/>
    <s v="PPE"/>
    <s v="2020-03"/>
    <x v="4"/>
  </r>
  <r>
    <d v="2020-03-13T00:00:00"/>
    <s v="11"/>
    <s v="Western Safety"/>
    <s v="Gloves - S"/>
    <x v="6"/>
    <s v="Uniseal black nitrile - Small - 6 mil"/>
    <s v="777-6-S"/>
    <s v="N/A"/>
    <s v="N/A"/>
    <n v="100"/>
    <s v="Pairs"/>
    <n v="39"/>
    <s v="Box"/>
    <n v="1"/>
    <s v="Order"/>
    <n v="3900"/>
    <n v="39"/>
    <n v="7.5"/>
    <n v="292.5"/>
    <d v="2020-03-16T00:00:00"/>
    <d v="2020-03-16T00:00:00"/>
    <s v="12"/>
    <s v="Ship to FAS Warehouse. Attn: Mike Wong"/>
    <s v="FAS"/>
    <s v="188887-0"/>
    <m/>
    <s v="Yes"/>
    <n v="39"/>
    <s v="188887-1"/>
    <d v="2020-03-25T00:00:00"/>
    <m/>
    <m/>
    <m/>
    <m/>
    <m/>
    <m/>
    <n v="0"/>
    <m/>
    <m/>
    <m/>
    <d v="2020-03-16T00:00:00"/>
    <m/>
    <m/>
    <m/>
    <m/>
    <s v="REF-129"/>
    <s v="Western_188887-1.pdf"/>
    <s v="Y"/>
    <n v="292.5"/>
    <n v="29.5425"/>
    <n v="0"/>
    <n v="0"/>
    <n v="322.04250000000002"/>
    <n v="3900"/>
    <s v="Pair"/>
    <n v="8.257500000000001E-2"/>
    <s v="COVID-140"/>
    <s v="Box"/>
    <n v="100"/>
    <n v="8.2575000000000003"/>
    <m/>
    <s v="PPE"/>
    <s v="2020-03"/>
    <x v="3"/>
  </r>
  <r>
    <d v="2020-03-13T00:00:00"/>
    <s v="11"/>
    <s v="Complete Office"/>
    <s v="Gloves - S"/>
    <x v="6"/>
    <s v="GLOVE,NIT.PF,SML,EXAM,BLACK,1C"/>
    <s v="GLN145FS"/>
    <s v="N/A"/>
    <s v="N/A"/>
    <n v="100"/>
    <s v="Pairs"/>
    <n v="70"/>
    <s v="Box"/>
    <n v="1"/>
    <s v="Order"/>
    <n v="7000"/>
    <n v="70"/>
    <n v="7.09"/>
    <n v="496.3"/>
    <s v="TBD"/>
    <d v="2020-10-22T00:00:00"/>
    <s v="43"/>
    <m/>
    <m/>
    <s v="1949612-0"/>
    <m/>
    <s v="Yes"/>
    <n v="70"/>
    <s v="1949612-0"/>
    <d v="2020-03-25T00:00:00"/>
    <m/>
    <m/>
    <m/>
    <m/>
    <m/>
    <m/>
    <n v="0"/>
    <m/>
    <m/>
    <m/>
    <d v="1899-12-30T00:00:00"/>
    <m/>
    <m/>
    <m/>
    <m/>
    <s v="REF-142"/>
    <s v="Complete_Office_1949612-0.pdf"/>
    <s v="N"/>
    <n v="496.3"/>
    <n v="50.126300000000008"/>
    <n v="0"/>
    <n v="0"/>
    <n v="546.42629999999997"/>
    <n v="7000"/>
    <s v="Pair"/>
    <n v="7.8060900000000003E-2"/>
    <s v="COVID-140"/>
    <s v="Box"/>
    <n v="100"/>
    <n v="7.8060900000000002"/>
    <m/>
    <s v="PPE"/>
    <s v="2020-03"/>
    <x v="4"/>
  </r>
  <r>
    <d v="2020-07-07T00:00:00"/>
    <s v="28"/>
    <s v="Excel Supply Company"/>
    <s v="Gloves - S"/>
    <x v="6"/>
    <s v="Nitrile exam glove, extended cuff, small"/>
    <s v="1302-5825-S"/>
    <s v="N/A"/>
    <s v="N/A"/>
    <n v="50"/>
    <s v="Pairs"/>
    <n v="100"/>
    <s v="Box"/>
    <n v="1"/>
    <s v="Order"/>
    <n v="5000"/>
    <n v="100"/>
    <n v="14"/>
    <n v="1400"/>
    <d v="2020-07-10T00:00:00"/>
    <d v="2020-07-10T00:00:00"/>
    <s v="28"/>
    <s v="Ship to Mt Baker Warehouse"/>
    <s v="FAS"/>
    <s v="FA1-0000000058"/>
    <s v="Net 30"/>
    <s v="Yes"/>
    <n v="5000"/>
    <m/>
    <m/>
    <m/>
    <m/>
    <m/>
    <m/>
    <m/>
    <m/>
    <n v="0"/>
    <s v="Nitrile Gloves (General Use)"/>
    <s v="Pair"/>
    <n v="0"/>
    <d v="2020-07-10T00:00:00"/>
    <s v="Received 100 boxes on 07.13.20 at 1100"/>
    <m/>
    <m/>
    <m/>
    <s v="REF-270"/>
    <m/>
    <s v="Y"/>
    <n v="1400"/>
    <n v="141.4"/>
    <m/>
    <m/>
    <n v="1541.4"/>
    <m/>
    <m/>
    <m/>
    <m/>
    <m/>
    <m/>
    <m/>
    <m/>
    <m/>
    <m/>
    <x v="3"/>
  </r>
  <r>
    <d v="2020-07-08T00:00:00"/>
    <s v="28"/>
    <s v="Excel Supply Company"/>
    <s v="Gloves - S"/>
    <x v="6"/>
    <s v="Blue Nitrile Exam glove, extended cuff, small"/>
    <s v="1302-5825-S"/>
    <s v="N/A"/>
    <s v="N/A"/>
    <n v="50"/>
    <s v="Pairs"/>
    <n v="500"/>
    <s v="Box"/>
    <n v="1"/>
    <s v="Order"/>
    <n v="25000"/>
    <n v="500"/>
    <n v="14"/>
    <n v="7000"/>
    <d v="2020-07-10T00:00:00"/>
    <d v="2020-07-10T00:00:00"/>
    <s v="28"/>
    <s v="Ship to Mt Baker Warehouse"/>
    <s v="FAS"/>
    <s v="FA1-0000000059"/>
    <s v="Net 30"/>
    <s v="No"/>
    <m/>
    <m/>
    <m/>
    <m/>
    <m/>
    <m/>
    <m/>
    <m/>
    <m/>
    <n v="25000"/>
    <s v="Nitrile Gloves (Public Safety)"/>
    <s v="Pair"/>
    <n v="25000"/>
    <d v="2020-07-10T00:00:00"/>
    <m/>
    <m/>
    <m/>
    <m/>
    <s v="REF-274"/>
    <m/>
    <s v="Y"/>
    <n v="7000"/>
    <n v="707"/>
    <m/>
    <m/>
    <n v="7707"/>
    <m/>
    <m/>
    <m/>
    <m/>
    <m/>
    <m/>
    <m/>
    <m/>
    <m/>
    <m/>
    <x v="7"/>
  </r>
  <r>
    <d v="2020-03-13T00:00:00"/>
    <s v="11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s v="11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4"/>
    <s v="BrakeClutch_636052.pdf"/>
    <s v="N"/>
    <n v="4056"/>
    <n v="409.65600000000001"/>
    <n v="0"/>
    <n v="0"/>
    <n v="4465.6559999999999"/>
    <n v="30000"/>
    <s v="Pair"/>
    <n v="0.14885519999999999"/>
    <s v="COVID-143"/>
    <s v="Box"/>
    <n v="100"/>
    <n v="14.88552"/>
    <m/>
    <s v="PPE"/>
    <s v="2020-03"/>
    <x v="20"/>
  </r>
  <r>
    <d v="2020-03-13T00:00:00"/>
    <s v="11"/>
    <s v="Western Safety"/>
    <s v="Gloves - XL"/>
    <x v="6"/>
    <s v="Biodegradable - black - 4mil - x-large"/>
    <s v="6112PF-XL"/>
    <s v="N/A"/>
    <s v="N/A"/>
    <n v="100"/>
    <s v="Pairs"/>
    <n v="40"/>
    <s v="Box"/>
    <n v="1"/>
    <s v="Order"/>
    <n v="4000"/>
    <n v="40"/>
    <n v="8"/>
    <n v="320"/>
    <d v="2020-03-16T00:00:00"/>
    <d v="2020-03-16T00:00:00"/>
    <s v="12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12"/>
    <s v="Western_188920-1.pdf"/>
    <s v="Y"/>
    <n v="320"/>
    <n v="32.32"/>
    <n v="0"/>
    <n v="0"/>
    <n v="352.32"/>
    <n v="4000"/>
    <s v="Pair"/>
    <n v="8.8079999999999992E-2"/>
    <s v="COVID-143"/>
    <s v="Box"/>
    <n v="100"/>
    <n v="8.8079999999999998"/>
    <m/>
    <s v="PPE"/>
    <s v="2020-03"/>
    <x v="3"/>
  </r>
  <r>
    <d v="2020-03-13T00:00:00"/>
    <s v="11"/>
    <s v="Western Safety"/>
    <s v="Gloves - XL"/>
    <x v="6"/>
    <s v="Biodegradable - black - 4mil - x-large"/>
    <s v="6112PF-XL"/>
    <s v="N/A"/>
    <s v="N/A"/>
    <n v="100"/>
    <s v="Pairs"/>
    <n v="10"/>
    <s v="Box"/>
    <n v="1"/>
    <s v="Order"/>
    <n v="1000"/>
    <n v="10"/>
    <n v="8"/>
    <n v="80"/>
    <d v="2020-03-16T00:00:00"/>
    <d v="2020-03-16T00:00:00"/>
    <s v="12"/>
    <s v="Ship to FAS Warehouse. Attn: Mike Wong"/>
    <s v="FAS"/>
    <s v="188920-0"/>
    <m/>
    <s v="Yes"/>
    <n v="10"/>
    <m/>
    <m/>
    <m/>
    <m/>
    <m/>
    <m/>
    <m/>
    <m/>
    <n v="0"/>
    <m/>
    <m/>
    <n v="0"/>
    <d v="2020-03-16T00:00:00"/>
    <m/>
    <m/>
    <m/>
    <m/>
    <s v="REF-013"/>
    <m/>
    <s v="Y"/>
    <n v="80"/>
    <n v="8.08"/>
    <n v="0"/>
    <n v="0"/>
    <n v="88.08"/>
    <n v="1000"/>
    <s v="Pair"/>
    <n v="8.8079999999999992E-2"/>
    <s v="COVID-143"/>
    <s v="Box"/>
    <n v="100"/>
    <n v="8.8079999999999998"/>
    <m/>
    <s v="PPE"/>
    <s v="2020-03"/>
    <x v="3"/>
  </r>
  <r>
    <d v="2020-03-13T00:00:00"/>
    <s v="11"/>
    <s v="Western Safety"/>
    <s v="Gloves - XL"/>
    <x v="6"/>
    <s v="Biodegradable - green - 4mil - x-large"/>
    <s v="6110PF-XL"/>
    <s v="N/A"/>
    <s v="N/A"/>
    <n v="100"/>
    <s v="Pairs"/>
    <n v="60"/>
    <s v="Box"/>
    <n v="1"/>
    <s v="Order"/>
    <n v="6000"/>
    <n v="60"/>
    <n v="8"/>
    <n v="480"/>
    <d v="2020-03-16T00:00:00"/>
    <d v="2020-03-16T00:00:00"/>
    <s v="12"/>
    <s v="Ship to FAS Warehouse. Attn: Mike Wong"/>
    <s v="FAS"/>
    <s v="188920-0"/>
    <m/>
    <s v="Yes"/>
    <n v="60"/>
    <s v="188920-1"/>
    <d v="2020-03-25T00:00:00"/>
    <m/>
    <m/>
    <m/>
    <m/>
    <m/>
    <m/>
    <n v="0"/>
    <m/>
    <m/>
    <n v="0"/>
    <d v="2020-03-16T00:00:00"/>
    <m/>
    <m/>
    <m/>
    <m/>
    <s v="REF-014"/>
    <s v="Western_188920-1.pdf"/>
    <s v="Y"/>
    <n v="480"/>
    <n v="48.480000000000004"/>
    <n v="0"/>
    <n v="0"/>
    <n v="528.48"/>
    <n v="6000"/>
    <s v="Pair"/>
    <n v="8.8080000000000006E-2"/>
    <s v="COVID-143"/>
    <s v="Box"/>
    <n v="100"/>
    <n v="8.8079999999999998"/>
    <m/>
    <s v="PPE"/>
    <s v="2020-03"/>
    <x v="3"/>
  </r>
  <r>
    <d v="2020-03-13T00:00:00"/>
    <s v="11"/>
    <s v="Western Safety"/>
    <s v="Gloves - XL"/>
    <x v="6"/>
    <s v="Black Nitrile - X-Large - 4.25mil"/>
    <s v="N4434-XL"/>
    <s v="N/A"/>
    <s v="N/A"/>
    <n v="100"/>
    <s v="Pairs"/>
    <n v="24"/>
    <s v="Box"/>
    <n v="1"/>
    <s v="Order"/>
    <n v="2400"/>
    <n v="24"/>
    <n v="7.95"/>
    <n v="190.8"/>
    <d v="2020-03-13T00:00:00"/>
    <d v="2020-03-13T00:00:00"/>
    <s v="11"/>
    <s v="Ship to FAS Warehouse. Attn: Mike Wong"/>
    <s v="FAS"/>
    <s v="188906-0"/>
    <m/>
    <s v="Yes"/>
    <n v="24"/>
    <s v="188906-1"/>
    <d v="2020-05-12T00:00:00"/>
    <m/>
    <m/>
    <m/>
    <m/>
    <m/>
    <m/>
    <n v="0"/>
    <m/>
    <m/>
    <n v="0"/>
    <d v="2020-03-13T00:00:00"/>
    <m/>
    <m/>
    <m/>
    <m/>
    <s v="REF-016"/>
    <s v="Western_188906-1.pdf"/>
    <s v="Y"/>
    <n v="190.8"/>
    <n v="19.270800000000001"/>
    <n v="0"/>
    <n v="0"/>
    <n v="210.07080000000002"/>
    <n v="2400"/>
    <s v="Pair"/>
    <n v="8.752950000000001E-2"/>
    <s v="COVID-143"/>
    <s v="Box"/>
    <n v="100"/>
    <n v="8.7529500000000002"/>
    <m/>
    <s v="PPE"/>
    <s v="2020-03"/>
    <x v="20"/>
  </r>
  <r>
    <d v="2020-03-13T00:00:00"/>
    <s v="11"/>
    <s v="Western Safety"/>
    <s v="Gloves - XL"/>
    <x v="6"/>
    <s v="Blue Nitrile - X-Large - 5mil"/>
    <s v="N4224-XL"/>
    <s v="N/A"/>
    <s v="N/A"/>
    <n v="100"/>
    <s v="Pairs"/>
    <n v="92"/>
    <s v="Box"/>
    <n v="1"/>
    <s v="Order"/>
    <n v="9200"/>
    <n v="92"/>
    <n v="7.6"/>
    <n v="699.19999999999993"/>
    <d v="2020-03-13T00:00:00"/>
    <d v="2020-03-13T00:00:00"/>
    <s v="11"/>
    <s v="Ship to FAS Warehouse. Attn: Mike Wong"/>
    <s v="FAS"/>
    <s v="188889-0"/>
    <m/>
    <s v="Yes"/>
    <n v="92"/>
    <s v="188889-1"/>
    <d v="2020-03-25T00:00:00"/>
    <m/>
    <m/>
    <m/>
    <m/>
    <m/>
    <m/>
    <n v="0"/>
    <m/>
    <m/>
    <n v="0"/>
    <d v="2020-03-13T00:00:00"/>
    <m/>
    <m/>
    <m/>
    <m/>
    <s v="REF-019"/>
    <s v="Western_188889-1.pdf"/>
    <s v="Y"/>
    <n v="699.19999999999993"/>
    <n v="70.619199999999992"/>
    <n v="0"/>
    <n v="0"/>
    <n v="769.81919999999991"/>
    <n v="9200"/>
    <s v="Pair"/>
    <n v="8.3675999999999987E-2"/>
    <s v="COVID-143-BE"/>
    <s v="Box"/>
    <n v="100"/>
    <n v="8.3675999999999995"/>
    <m/>
    <s v="PPE"/>
    <s v="2020-03"/>
    <x v="20"/>
  </r>
  <r>
    <d v="2020-03-16T00:00:00"/>
    <s v="12"/>
    <s v="Western Safety"/>
    <s v="Gloves - XL"/>
    <x v="6"/>
    <s v="Derma-Lite PF Nitrile Gloves 100/box - x-large - Blue"/>
    <s v="6609-20-XL"/>
    <s v="N/A"/>
    <s v="N/A"/>
    <n v="100"/>
    <s v="Pairs"/>
    <n v="600"/>
    <s v="Box"/>
    <n v="1"/>
    <s v="Order"/>
    <n v="60000"/>
    <n v="600"/>
    <n v="7.1"/>
    <m/>
    <s v="TBD"/>
    <d v="2020-10-22T00:00:00"/>
    <s v="43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2"/>
    <m/>
    <s v="Y"/>
    <m/>
    <m/>
    <m/>
    <m/>
    <m/>
    <m/>
    <m/>
    <m/>
    <m/>
    <m/>
    <m/>
    <n v="0"/>
    <m/>
    <m/>
    <m/>
    <x v="4"/>
  </r>
  <r>
    <d v="2020-03-13T00:00:00"/>
    <s v="11"/>
    <s v="Western Safety"/>
    <s v="Gloves - XL"/>
    <x v="6"/>
    <s v="N-Dex - X-large "/>
    <s v="8005PF-XL"/>
    <s v="N/A"/>
    <s v="N/A"/>
    <n v="100"/>
    <s v="Pairs"/>
    <n v="1"/>
    <s v="Box"/>
    <n v="1"/>
    <s v="Order"/>
    <n v="100"/>
    <n v="1"/>
    <n v="15"/>
    <n v="15"/>
    <d v="2020-03-13T00:00:00"/>
    <d v="2020-03-13T00:00:00"/>
    <s v="11"/>
    <s v="Ship to FAS Warehouse. Attn: Mike Wong"/>
    <s v="FAS"/>
    <s v="188879-0"/>
    <m/>
    <s v="Yes"/>
    <n v="1"/>
    <s v="188879-1"/>
    <d v="2020-05-12T00:00:00"/>
    <m/>
    <m/>
    <m/>
    <m/>
    <m/>
    <m/>
    <n v="0"/>
    <m/>
    <m/>
    <m/>
    <d v="2020-03-13T00:00:00"/>
    <m/>
    <m/>
    <m/>
    <m/>
    <s v="REF-038"/>
    <s v="Western_188879-1.pdf"/>
    <s v="Y"/>
    <n v="15"/>
    <n v="1.5150000000000001"/>
    <n v="0"/>
    <n v="0"/>
    <n v="16.515000000000001"/>
    <n v="100"/>
    <s v="Pair"/>
    <n v="0.16515000000000002"/>
    <s v="COVID-143"/>
    <s v="Box"/>
    <n v="100"/>
    <n v="16.515000000000001"/>
    <m/>
    <s v="PPE"/>
    <s v="2020-03"/>
    <x v="20"/>
  </r>
  <r>
    <d v="2020-03-13T00:00:00"/>
    <s v="11"/>
    <s v="Western Safety"/>
    <s v="Gloves - XL"/>
    <x v="6"/>
    <s v="N-Dex - X-large - 8 mil"/>
    <s v="8005XL"/>
    <s v="N/A"/>
    <s v="N/A"/>
    <n v="50"/>
    <s v="Pairs"/>
    <n v="20"/>
    <s v="Box"/>
    <n v="1"/>
    <s v="Order"/>
    <n v="1000"/>
    <n v="20"/>
    <n v="15"/>
    <n v="300"/>
    <d v="2020-03-13T00:00:00"/>
    <d v="2020-03-13T00:00:00"/>
    <s v="11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m/>
    <d v="2020-03-13T00:00:00"/>
    <m/>
    <m/>
    <m/>
    <m/>
    <s v="REF-039"/>
    <s v="Western_188879-1.pdf"/>
    <s v="Y"/>
    <n v="300"/>
    <n v="30.3"/>
    <n v="0"/>
    <n v="0"/>
    <n v="330.3"/>
    <n v="1000"/>
    <s v="Pair"/>
    <n v="0.33030000000000004"/>
    <s v="COVID-143"/>
    <s v="Box"/>
    <n v="100"/>
    <n v="33.03"/>
    <m/>
    <s v="PPE"/>
    <s v="2020-03"/>
    <x v="20"/>
  </r>
  <r>
    <d v="2020-03-13T00:00:00"/>
    <s v="11"/>
    <s v="Western Safety"/>
    <s v="Gloves - XL"/>
    <x v="6"/>
    <s v="N-Dex - X-large - 8 mil"/>
    <s v="8005XL"/>
    <s v="N/A"/>
    <s v="N/A"/>
    <n v="50"/>
    <s v="Pairs"/>
    <n v="20"/>
    <s v="Box"/>
    <n v="1"/>
    <s v="Order"/>
    <n v="1000"/>
    <n v="20"/>
    <n v="15"/>
    <n v="300"/>
    <d v="2020-03-13T00:00:00"/>
    <d v="2020-03-13T00:00:00"/>
    <s v="11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m/>
    <d v="2020-03-13T00:00:00"/>
    <m/>
    <m/>
    <m/>
    <m/>
    <s v="REF-040"/>
    <s v="Western_188879-1.pdf"/>
    <s v="Y"/>
    <n v="300"/>
    <n v="30.3"/>
    <n v="0"/>
    <n v="0"/>
    <n v="330.3"/>
    <n v="1000"/>
    <s v="Pair"/>
    <n v="0.33030000000000004"/>
    <s v="COVID-143"/>
    <s v="Box"/>
    <n v="100"/>
    <n v="33.03"/>
    <m/>
    <s v="PPE"/>
    <s v="2020-03"/>
    <x v="20"/>
  </r>
  <r>
    <d v="2020-03-13T00:00:00"/>
    <s v="11"/>
    <s v="Western Safety"/>
    <s v="Gloves - XL"/>
    <x v="6"/>
    <s v="N-Dex - X-large - 8 mil"/>
    <s v="8005PF-XL"/>
    <s v="N/A"/>
    <s v="N/A"/>
    <n v="100"/>
    <s v="Pairs"/>
    <n v="14"/>
    <s v="Box"/>
    <n v="1"/>
    <s v="Order"/>
    <n v="1400"/>
    <n v="14"/>
    <n v="15"/>
    <n v="210"/>
    <d v="2020-03-13T00:00:00"/>
    <d v="2020-03-13T00:00:00"/>
    <s v="11"/>
    <s v="Ship to FAS Warehouse. Attn: Mike Wong"/>
    <s v="FAS"/>
    <s v="188879-0"/>
    <m/>
    <s v="Yes"/>
    <n v="14"/>
    <s v="188879-1"/>
    <d v="2020-05-12T00:00:00"/>
    <m/>
    <m/>
    <m/>
    <m/>
    <m/>
    <m/>
    <n v="0"/>
    <m/>
    <m/>
    <m/>
    <d v="2020-03-13T00:00:00"/>
    <m/>
    <m/>
    <m/>
    <m/>
    <s v="REF-041"/>
    <s v="Western_188879-1.pdf"/>
    <s v="Y"/>
    <n v="210"/>
    <n v="21.21"/>
    <n v="0"/>
    <n v="0"/>
    <n v="231.21"/>
    <n v="1400"/>
    <s v="Pair"/>
    <n v="0.16515000000000002"/>
    <s v="COVID-143"/>
    <s v="Box"/>
    <n v="100"/>
    <n v="16.515000000000001"/>
    <m/>
    <s v="PPE"/>
    <s v="2020-03"/>
    <x v="20"/>
  </r>
  <r>
    <d v="2020-03-13T00:00:00"/>
    <s v="11"/>
    <s v="Western Safety"/>
    <s v="Gloves - XL"/>
    <x v="6"/>
    <s v="N-Dex X-Large"/>
    <s v="7005PFXL"/>
    <s v="N/A"/>
    <s v="N/A"/>
    <n v="100"/>
    <s v="Pairs"/>
    <n v="18"/>
    <s v="Box"/>
    <n v="1"/>
    <s v="Order"/>
    <n v="1800"/>
    <n v="18"/>
    <n v="13"/>
    <n v="234"/>
    <d v="2020-03-13T00:00:00"/>
    <d v="2020-03-13T00:00:00"/>
    <s v="11"/>
    <s v="Ship to FAS Warehouse. Attn: Mike Wong"/>
    <s v="FAS"/>
    <s v="188879-0"/>
    <m/>
    <s v="Yes"/>
    <n v="18"/>
    <s v="188879-1"/>
    <d v="2020-05-12T00:00:00"/>
    <m/>
    <m/>
    <m/>
    <m/>
    <m/>
    <m/>
    <n v="0"/>
    <m/>
    <m/>
    <m/>
    <d v="2020-03-13T00:00:00"/>
    <m/>
    <m/>
    <m/>
    <m/>
    <s v="REF-042"/>
    <s v="Western_188879-1.pdf"/>
    <s v="Y"/>
    <n v="234"/>
    <n v="23.634"/>
    <n v="0"/>
    <n v="0"/>
    <n v="257.63400000000001"/>
    <n v="1800"/>
    <s v="Pair"/>
    <n v="0.14313000000000001"/>
    <s v="COVID-143"/>
    <s v="Box"/>
    <n v="100"/>
    <n v="14.313000000000001"/>
    <m/>
    <s v="PPE"/>
    <s v="2020-03"/>
    <x v="20"/>
  </r>
  <r>
    <d v="2020-03-13T00:00:00"/>
    <s v="11"/>
    <s v="Western Safety"/>
    <s v="Gloves - XL"/>
    <x v="6"/>
    <s v="Nitrile Exam -X- Large - 5mil"/>
    <s v="094-9-XL"/>
    <s v="N/A"/>
    <s v="N/A"/>
    <n v="100"/>
    <s v="Pairs"/>
    <n v="194"/>
    <s v="Box"/>
    <n v="1"/>
    <s v="Order"/>
    <n v="19400"/>
    <n v="194"/>
    <n v="6.5"/>
    <n v="1261"/>
    <d v="2020-03-13T00:00:00"/>
    <d v="2020-03-13T00:00:00"/>
    <s v="11"/>
    <s v="Ship to FAS Warehouse. Attn: Mike Wong"/>
    <s v="FAS"/>
    <s v="188886-0"/>
    <m/>
    <s v="Yes"/>
    <n v="194"/>
    <s v="188886-1"/>
    <d v="2020-03-25T00:00:00"/>
    <m/>
    <m/>
    <m/>
    <m/>
    <m/>
    <m/>
    <n v="0"/>
    <m/>
    <m/>
    <m/>
    <d v="2020-03-13T00:00:00"/>
    <m/>
    <m/>
    <m/>
    <m/>
    <s v="REF-046"/>
    <s v="Western_188886-1.pdf"/>
    <s v="Y"/>
    <n v="1261"/>
    <n v="127.361"/>
    <n v="0"/>
    <n v="0"/>
    <n v="1388.3610000000001"/>
    <n v="19400"/>
    <s v="Pair"/>
    <n v="7.1565000000000004E-2"/>
    <s v="COVID-143"/>
    <s v="Box"/>
    <n v="100"/>
    <n v="7.1565000000000003"/>
    <m/>
    <s v="PPE"/>
    <s v="2020-03"/>
    <x v="20"/>
  </r>
  <r>
    <d v="2020-03-16T00:00:00"/>
    <s v="12"/>
    <s v="Tacoma Screw"/>
    <s v="Gloves - XL"/>
    <x v="6"/>
    <s v="Black Diamond - X-Large - 6 mil - 100 per box - 10 boxes per case - 100 cases"/>
    <s v="566-343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s v="12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50"/>
    <s v="TacomaScrew_12850146.pdf"/>
    <s v="N"/>
    <n v="7320"/>
    <n v="739.32"/>
    <n v="0"/>
    <n v="0"/>
    <n v="8059.32"/>
    <n v="100000"/>
    <s v="Pair"/>
    <n v="8.0593200000000004E-2"/>
    <s v="COVID-143"/>
    <s v="Box"/>
    <n v="100"/>
    <n v="8.0593199999999996"/>
    <m/>
    <s v="PPE"/>
    <s v="2020-03"/>
    <x v="21"/>
  </r>
  <r>
    <d v="2020-03-12T00:00:00"/>
    <s v="11"/>
    <s v="Keeney's"/>
    <s v="Gloves - XL"/>
    <x v="6"/>
    <s v="Boardwalk - x-large - 100 pair / box"/>
    <s v="BWK380XLBX"/>
    <s v="N/A"/>
    <s v="N/A"/>
    <n v="100"/>
    <s v="Pairs"/>
    <n v="1"/>
    <s v="Box"/>
    <n v="2"/>
    <s v="Case"/>
    <n v="200"/>
    <n v="2"/>
    <n v="10"/>
    <n v="20"/>
    <d v="2020-03-20T00:00:00"/>
    <d v="2020-03-20T00:00:00"/>
    <s v="12"/>
    <s v="Ship to FAS Warehouse. Attn: Mike Wong. Shipping from their Baltimore warehouse"/>
    <s v="FAS"/>
    <s v="KW1009822"/>
    <s v="04/20/20: Changed quantities from 3 cases to 2 cases."/>
    <s v="No"/>
    <m/>
    <m/>
    <m/>
    <m/>
    <m/>
    <m/>
    <m/>
    <m/>
    <m/>
    <n v="2"/>
    <s v="Nitrile Gloves (General Use)"/>
    <s v="Pair"/>
    <n v="100"/>
    <d v="2020-03-20T00:00:00"/>
    <m/>
    <m/>
    <m/>
    <m/>
    <s v="REF-074"/>
    <m/>
    <s v="Y"/>
    <n v="20"/>
    <n v="2.02"/>
    <n v="0"/>
    <n v="0"/>
    <n v="22.02"/>
    <n v="200"/>
    <s v="Pair"/>
    <n v="0.1101"/>
    <s v="COVID-143"/>
    <s v="Box"/>
    <n v="100"/>
    <n v="11.01"/>
    <m/>
    <s v="PPE"/>
    <s v="2020-03"/>
    <x v="9"/>
  </r>
  <r>
    <d v="2020-03-13T00:00:00"/>
    <s v="11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s v="12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8"/>
    <s v="BrakeClutch_636284.pdf"/>
    <s v="N"/>
    <n v="3939.0000000000005"/>
    <n v="397.83900000000006"/>
    <n v="0"/>
    <n v="0"/>
    <n v="4336.8390000000009"/>
    <n v="30000"/>
    <s v="Pair"/>
    <n v="0.14456130000000003"/>
    <s v="COVID-143"/>
    <s v="Box"/>
    <n v="100"/>
    <n v="14.456130000000003"/>
    <m/>
    <s v="PPE"/>
    <s v="2020-03"/>
    <x v="22"/>
  </r>
  <r>
    <d v="2020-03-16T00:00:00"/>
    <s v="12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s v="13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4"/>
    <s v="BrakeClutch_636358.pdf"/>
    <s v="N"/>
    <n v="3756"/>
    <n v="379.35600000000005"/>
    <n v="0"/>
    <n v="0"/>
    <n v="4135.3559999999998"/>
    <n v="30000"/>
    <s v="Pair"/>
    <n v="0.1378452"/>
    <s v="COVID-143"/>
    <s v="Box"/>
    <n v="100"/>
    <n v="13.784520000000001"/>
    <m/>
    <s v="PPE"/>
    <s v="2020-03"/>
    <x v="22"/>
  </r>
  <r>
    <d v="2020-03-13T00:00:00"/>
    <s v="11"/>
    <s v="Western Safety"/>
    <s v="Gloves - XL"/>
    <x v="6"/>
    <s v="Uniseal - 5mil - x-large"/>
    <s v="094-9-XL"/>
    <s v="N/A"/>
    <s v="N/A"/>
    <n v="100"/>
    <s v="Pairs"/>
    <n v="2000"/>
    <s v="Box"/>
    <n v="1"/>
    <s v="Order"/>
    <n v="200000"/>
    <n v="2000"/>
    <n v="6.5"/>
    <n v="13000"/>
    <s v="TBD"/>
    <d v="2020-10-22T00:00:00"/>
    <s v="43"/>
    <s v="Ship to FAS Warehouse. Attn: Mike Wong"/>
    <s v="FAS"/>
    <s v="188944-0"/>
    <m/>
    <s v="Yes"/>
    <n v="2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11"/>
    <s v="Western_188944-1.pdf"/>
    <s v="Y"/>
    <n v="13000"/>
    <n v="1313"/>
    <n v="0"/>
    <n v="0"/>
    <n v="14313"/>
    <n v="200000"/>
    <s v="Pair"/>
    <n v="7.1565000000000004E-2"/>
    <s v="COVID-143"/>
    <s v="Box"/>
    <n v="100"/>
    <n v="7.1565000000000003"/>
    <m/>
    <s v="PPE"/>
    <s v="2020-03"/>
    <x v="4"/>
  </r>
  <r>
    <d v="2020-03-13T00:00:00"/>
    <s v="11"/>
    <s v="Western Safety"/>
    <s v="Gloves - XL"/>
    <x v="6"/>
    <s v="Uniseal black nitrile - x-large - 6 mil"/>
    <s v="777-9-XL"/>
    <s v="N/A"/>
    <s v="N/A"/>
    <n v="100"/>
    <s v="Pairs"/>
    <n v="140"/>
    <s v="Box"/>
    <n v="1"/>
    <s v="Order"/>
    <n v="14000"/>
    <n v="140"/>
    <n v="7.5"/>
    <n v="1050"/>
    <d v="2020-03-16T00:00:00"/>
    <d v="2020-03-16T00:00:00"/>
    <s v="12"/>
    <s v="Ship to FAS Warehouse. Attn: Mike Wong"/>
    <s v="FAS"/>
    <s v="188887-0"/>
    <m/>
    <s v="Yes"/>
    <n v="140"/>
    <s v="188887-1"/>
    <d v="2020-03-25T00:00:00"/>
    <m/>
    <m/>
    <m/>
    <m/>
    <m/>
    <m/>
    <n v="0"/>
    <m/>
    <m/>
    <m/>
    <d v="2020-03-16T00:00:00"/>
    <m/>
    <m/>
    <m/>
    <m/>
    <s v="REF-130"/>
    <s v="Western_188887-1.pdf"/>
    <s v="Y"/>
    <n v="1050"/>
    <n v="106.05000000000001"/>
    <n v="0"/>
    <n v="0"/>
    <n v="1156.05"/>
    <n v="14000"/>
    <s v="Pair"/>
    <n v="8.2574999999999996E-2"/>
    <s v="COVID-143"/>
    <s v="Box"/>
    <n v="100"/>
    <n v="8.2575000000000003"/>
    <m/>
    <s v="PPE"/>
    <s v="2020-03"/>
    <x v="3"/>
  </r>
  <r>
    <d v="2020-03-13T00:00:00"/>
    <s v="11"/>
    <s v="Complete Office"/>
    <s v="Gloves - XL"/>
    <x v="6"/>
    <s v="GLOVE,NIT.PF,XXL,EXAM,BLACK,1C"/>
    <s v="GLN145FXX"/>
    <s v="N/A"/>
    <s v="N/A"/>
    <n v="100"/>
    <s v="Pairs"/>
    <n v="45"/>
    <s v="Box"/>
    <n v="1"/>
    <s v="Order"/>
    <n v="4500"/>
    <n v="45"/>
    <n v="7.09"/>
    <n v="319.05"/>
    <s v="TBD"/>
    <d v="2020-10-22T00:00:00"/>
    <s v="43"/>
    <m/>
    <m/>
    <s v="1949612-0"/>
    <m/>
    <s v="Yes"/>
    <n v="45"/>
    <s v="1949612-0"/>
    <d v="2020-03-25T00:00:00"/>
    <m/>
    <m/>
    <m/>
    <m/>
    <m/>
    <m/>
    <n v="0"/>
    <m/>
    <m/>
    <m/>
    <d v="1899-12-30T00:00:00"/>
    <m/>
    <m/>
    <m/>
    <m/>
    <s v="REF-144"/>
    <s v="Complete_Office_1949612-0.pdf"/>
    <s v="N"/>
    <n v="319.05"/>
    <n v="32.224050000000005"/>
    <n v="0"/>
    <n v="0"/>
    <n v="351.27404999999999"/>
    <n v="4500"/>
    <s v="Pair"/>
    <n v="7.8060900000000003E-2"/>
    <s v="COVID-143"/>
    <s v="Box"/>
    <n v="100"/>
    <n v="7.8060900000000002"/>
    <m/>
    <s v="PPE"/>
    <s v="2020-03"/>
    <x v="4"/>
  </r>
  <r>
    <d v="2020-04-23T00:00:00"/>
    <s v="17"/>
    <s v="Grainger"/>
    <s v="Gloves - XL"/>
    <x v="6"/>
    <s v="GLOVE,NIT.PF,XXL,EXAM,BLACK,1C"/>
    <s v="DUPLICATE"/>
    <s v="N/A"/>
    <s v="N/A"/>
    <m/>
    <s v="Box"/>
    <s v="N/A"/>
    <s v="N/A"/>
    <n v="1"/>
    <s v="Order"/>
    <m/>
    <s v="N/A"/>
    <m/>
    <n v="0"/>
    <s v="TBD"/>
    <d v="2020-10-22T00:00:00"/>
    <s v="43"/>
    <s v="Ship to FAS Warehouse. Attn: Mike Wong."/>
    <s v="FAS"/>
    <m/>
    <s v="Duplicate - should be on non-central"/>
    <m/>
    <m/>
    <m/>
    <m/>
    <m/>
    <m/>
    <m/>
    <m/>
    <m/>
    <m/>
    <m/>
    <s v="Nitrile Gloves (Public Safety)"/>
    <s v="Pair"/>
    <n v="0"/>
    <m/>
    <s v="See Non-Central - Line 22."/>
    <m/>
    <m/>
    <m/>
    <s v="REF-204"/>
    <m/>
    <s v="N"/>
    <n v="0"/>
    <n v="0"/>
    <n v="0"/>
    <n v="0"/>
    <m/>
    <m/>
    <m/>
    <m/>
    <m/>
    <m/>
    <m/>
    <n v="0"/>
    <m/>
    <m/>
    <s v="2020-04"/>
    <x v="4"/>
  </r>
  <r>
    <d v="2020-07-07T00:00:00"/>
    <s v="28"/>
    <s v="Excel Supply Company"/>
    <s v="Gloves - XL"/>
    <x v="6"/>
    <s v="Nitrile exam glove, extended cuff, x-large"/>
    <s v="1302-5825-XL"/>
    <s v="N/A"/>
    <s v="N/A"/>
    <n v="50"/>
    <s v="Pairs"/>
    <n v="400"/>
    <s v="Box"/>
    <n v="1"/>
    <s v="Order"/>
    <n v="20000"/>
    <n v="400"/>
    <n v="14"/>
    <n v="5600"/>
    <d v="2020-07-10T00:00:00"/>
    <d v="2020-07-10T00:00:00"/>
    <s v="28"/>
    <s v="Ship to Mt Baker Warehouse"/>
    <s v="FAS"/>
    <s v="FA1-0000000058"/>
    <s v="Net 30"/>
    <s v="Yes"/>
    <n v="20000"/>
    <m/>
    <m/>
    <m/>
    <m/>
    <m/>
    <m/>
    <m/>
    <m/>
    <n v="0"/>
    <s v="Nitrile Gloves (General Use)"/>
    <s v="Pair"/>
    <n v="0"/>
    <d v="2020-07-10T00:00:00"/>
    <s v="Received 400 boxes on 07.13.20 at 1100"/>
    <m/>
    <m/>
    <m/>
    <s v="REF-273"/>
    <m/>
    <s v="Y"/>
    <n v="5600"/>
    <n v="565.6"/>
    <m/>
    <m/>
    <n v="6165.6"/>
    <m/>
    <m/>
    <m/>
    <m/>
    <m/>
    <m/>
    <m/>
    <m/>
    <m/>
    <m/>
    <x v="3"/>
  </r>
  <r>
    <d v="2020-07-08T00:00:00"/>
    <s v="28"/>
    <s v="Excel Supply Company "/>
    <s v="Gloves - XL"/>
    <x v="6"/>
    <s v="Blue nitrile exam glove, extended cuff, x-large"/>
    <s v="1302-5825-XL"/>
    <s v="N/A"/>
    <s v="N/A"/>
    <n v="50"/>
    <s v="Pairs"/>
    <n v="1500"/>
    <s v="Box"/>
    <n v="1"/>
    <s v="Order"/>
    <n v="75000"/>
    <n v="1500"/>
    <n v="14"/>
    <n v="21000"/>
    <d v="2020-07-10T00:00:00"/>
    <d v="2020-07-10T00:00:00"/>
    <s v="28"/>
    <s v="Ship to Mt Baker Warehouse"/>
    <s v="FAS"/>
    <s v="FA1-0000000059"/>
    <s v="Net 30"/>
    <s v="No"/>
    <m/>
    <m/>
    <m/>
    <m/>
    <m/>
    <m/>
    <m/>
    <m/>
    <m/>
    <n v="75000"/>
    <s v="Nitrile Gloves (Public Safety)"/>
    <s v="Pair"/>
    <n v="75000"/>
    <d v="2020-07-10T00:00:00"/>
    <m/>
    <m/>
    <m/>
    <m/>
    <s v="REF-277"/>
    <m/>
    <s v="Y"/>
    <n v="21000"/>
    <n v="2121"/>
    <m/>
    <m/>
    <n v="23121"/>
    <m/>
    <m/>
    <m/>
    <m/>
    <m/>
    <m/>
    <m/>
    <m/>
    <m/>
    <m/>
    <x v="7"/>
  </r>
  <r>
    <d v="2020-06-30T00:00:00"/>
    <s v="27"/>
    <s v="Western Safety "/>
    <s v="Gog"/>
    <x v="7"/>
    <s v="Starlite FX3 anti-fog glass, clear"/>
    <s v="46X9"/>
    <s v="N/A"/>
    <s v="N/A"/>
    <n v="100"/>
    <s v="Each"/>
    <s v="N/A"/>
    <s v="N/A"/>
    <n v="1"/>
    <s v="Order"/>
    <n v="100"/>
    <s v="N/A"/>
    <n v="2.99"/>
    <n v="299"/>
    <d v="2020-07-02T00:00:00"/>
    <d v="2020-07-02T00:00:00"/>
    <s v="27"/>
    <s v="Ship to South Warehouse"/>
    <s v="FAS"/>
    <s v="PO# FA1-0000000054"/>
    <s v="Net 30, Blanket Contract #3340"/>
    <s v="Yes"/>
    <n v="100"/>
    <s v="192980-1"/>
    <d v="2020-07-06T00:00:00"/>
    <m/>
    <m/>
    <m/>
    <m/>
    <m/>
    <m/>
    <n v="0"/>
    <s v="Goggles"/>
    <s v="Each"/>
    <n v="0"/>
    <d v="2020-07-02T00:00:00"/>
    <s v="Received 100 07/02/20 (packing slip)"/>
    <m/>
    <m/>
    <m/>
    <s v="REF-264"/>
    <m/>
    <s v="Y"/>
    <n v="299"/>
    <n v="30.199000000000002"/>
    <m/>
    <m/>
    <n v="329.19900000000001"/>
    <m/>
    <m/>
    <n v="3.2919900000000002"/>
    <m/>
    <m/>
    <m/>
    <m/>
    <m/>
    <m/>
    <m/>
    <x v="7"/>
  </r>
  <r>
    <d v="2020-04-17T00:00:00"/>
    <s v="16"/>
    <s v="Advanced Security Training Institute Inc."/>
    <s v="Gowns"/>
    <x v="8"/>
    <s v="Isolation Surgical Gown, size large"/>
    <m/>
    <s v="N/A"/>
    <s v="N/A"/>
    <n v="8000"/>
    <s v="Each"/>
    <s v="N/A"/>
    <s v="N/A"/>
    <n v="1"/>
    <s v="Order"/>
    <n v="8000"/>
    <s v="N/A"/>
    <n v="3.86"/>
    <n v="30880"/>
    <s v="TBD"/>
    <d v="2020-10-22T00:00:00"/>
    <s v="43"/>
    <s v="Ship to FAS Warehouse. Attn: Mike Wong"/>
    <s v="FAS"/>
    <s v="FA0-04172020-PT"/>
    <m/>
    <s v="Yes"/>
    <n v="8000"/>
    <n v="121"/>
    <d v="2020-05-14T00:00:00"/>
    <m/>
    <m/>
    <m/>
    <m/>
    <m/>
    <m/>
    <n v="0"/>
    <s v="Surgical gowns"/>
    <s v="Each"/>
    <n v="0"/>
    <d v="2035-12-31T00:00:00"/>
    <s v="Received 8,000 on 05/14/20 0745 (Receiving Report)."/>
    <m/>
    <m/>
    <m/>
    <s v="REF-191"/>
    <s v="ASTI_121.pdf"/>
    <s v="N"/>
    <n v="30880"/>
    <n v="3118.88"/>
    <n v="0"/>
    <n v="0"/>
    <n v="33998.879999999997"/>
    <n v="8000"/>
    <s v="Each"/>
    <n v="4.24986"/>
    <s v="COVID-220"/>
    <s v="Case"/>
    <n v="1"/>
    <n v="4.24986"/>
    <m/>
    <s v="PPE"/>
    <s v="2020-04"/>
    <x v="4"/>
  </r>
  <r>
    <d v="2020-04-17T00:00:00"/>
    <s v="16"/>
    <s v="Advanced Security Training Institute Inc."/>
    <s v="Gowns"/>
    <x v="8"/>
    <s v="Isolation Surgical Gown, size extra large"/>
    <m/>
    <s v="N/A"/>
    <s v="N/A"/>
    <n v="8000"/>
    <s v="Each"/>
    <s v="N/A"/>
    <s v="N/A"/>
    <n v="1"/>
    <s v="Order"/>
    <n v="8000"/>
    <s v="N/A"/>
    <n v="3.86"/>
    <n v="30880"/>
    <s v="TBD"/>
    <d v="2020-10-22T00:00:00"/>
    <s v="43"/>
    <s v="Ship to FAS Warehouse. Attn: Mike Wong"/>
    <s v="FAS"/>
    <s v="FA0-04172020-PT"/>
    <m/>
    <s v="Yes"/>
    <n v="8000"/>
    <n v="121"/>
    <d v="2020-05-14T00:00:00"/>
    <m/>
    <m/>
    <m/>
    <m/>
    <m/>
    <m/>
    <n v="0"/>
    <s v="Surgical gowns"/>
    <s v="Each"/>
    <n v="0"/>
    <d v="2035-12-31T00:00:00"/>
    <s v="Received 8,000 on 05/14/20 0745 (Receiving Report)."/>
    <m/>
    <m/>
    <m/>
    <s v="REF-192"/>
    <s v="ASTI_121.pdf"/>
    <s v="N"/>
    <n v="30880"/>
    <n v="3118.88"/>
    <n v="0"/>
    <n v="0"/>
    <n v="33998.879999999997"/>
    <n v="8000"/>
    <s v="Each"/>
    <n v="4.24986"/>
    <s v="COVID-220"/>
    <s v="Case"/>
    <n v="1"/>
    <n v="4.24986"/>
    <m/>
    <s v="PPE"/>
    <s v="2020-04"/>
    <x v="4"/>
  </r>
  <r>
    <d v="2020-05-21T00:00:00"/>
    <s v="21"/>
    <s v="Grainger"/>
    <s v="Gowns"/>
    <x v="8"/>
    <s v="Gown, elastic, blue, universal, Condor, 15 per pack"/>
    <s v="32KF55"/>
    <s v=" N/A "/>
    <s v=" N/A "/>
    <n v="15"/>
    <s v="Gowns"/>
    <n v="13333"/>
    <s v="Packs"/>
    <n v="1"/>
    <s v=" Order "/>
    <n v="199995"/>
    <n v="13333"/>
    <n v="27.95"/>
    <n v="372657.35"/>
    <s v="TBD"/>
    <d v="2020-10-22T00:00:00"/>
    <s v="43"/>
    <s v="Ship to FAS Warehouse 2901 27th Ave S"/>
    <s v="FAS"/>
    <s v="FA1-0000000029"/>
    <m/>
    <s v="No"/>
    <m/>
    <m/>
    <m/>
    <m/>
    <m/>
    <m/>
    <m/>
    <m/>
    <m/>
    <n v="199995"/>
    <s v="Surgical gowns"/>
    <s v="Each"/>
    <n v="199995"/>
    <d v="2035-12-31T00:00:00"/>
    <m/>
    <m/>
    <m/>
    <m/>
    <s v="REF-234"/>
    <m/>
    <s v="N"/>
    <n v="372657.35"/>
    <n v="37638.392350000002"/>
    <n v="0"/>
    <n v="0"/>
    <n v="410295.74234999996"/>
    <n v="199995"/>
    <s v="Each"/>
    <n v="2.0515299999999996"/>
    <s v="COVID-220"/>
    <s v="Case"/>
    <n v="1"/>
    <n v="2.0515299999999996"/>
    <m/>
    <s v="PPE"/>
    <s v="2020-05"/>
    <x v="4"/>
  </r>
  <r>
    <d v="2020-06-17T00:00:00"/>
    <s v="25"/>
    <s v="Grainger"/>
    <s v="Gowns"/>
    <x v="8"/>
    <s v="Isolation gown, XL, polyethylene, blue, pack of 100, 20 boxes"/>
    <s v="56LA83"/>
    <s v="N/A"/>
    <s v="N/A"/>
    <n v="100"/>
    <s v="Each"/>
    <n v="20"/>
    <s v="Box"/>
    <n v="1"/>
    <s v="Order"/>
    <n v="2000"/>
    <n v="20"/>
    <n v="617"/>
    <n v="12340"/>
    <d v="2020-06-26T00:00:00"/>
    <d v="2020-06-26T00:00:00"/>
    <s v="26"/>
    <s v="Ship to 3807 2nd A"/>
    <s v="FAS"/>
    <m/>
    <m/>
    <s v="Yes"/>
    <n v="20"/>
    <n v="9564664671"/>
    <d v="2020-06-24T00:00:00"/>
    <m/>
    <m/>
    <m/>
    <m/>
    <m/>
    <m/>
    <n v="0"/>
    <s v="Surgical gowns"/>
    <s v="Each"/>
    <n v="0"/>
    <d v="2020-06-26T00:00:00"/>
    <s v="Received 20 cases on 6.19.20 at 1030"/>
    <m/>
    <m/>
    <m/>
    <s v="REF-255"/>
    <m/>
    <s v="N"/>
    <n v="12340"/>
    <n v="1246.3400000000001"/>
    <m/>
    <m/>
    <n v="13586.34"/>
    <n v="2000"/>
    <s v="Each"/>
    <n v="6.7931699999999999"/>
    <s v="COVID-220"/>
    <s v="Case"/>
    <n v="1"/>
    <n v="6.7931699999999999"/>
    <m/>
    <m/>
    <m/>
    <x v="18"/>
  </r>
  <r>
    <d v="2020-03-16T00:00:00"/>
    <s v="12"/>
    <s v="Excel Supply Company"/>
    <s v="Hand Sanitizer"/>
    <x v="9"/>
    <s v="WATER JEL HAND SANITIZER 4 OZ 24/Case"/>
    <s v="2301-HS4"/>
    <n v="4"/>
    <n v="4608"/>
    <n v="24"/>
    <s v="Bottles"/>
    <s v="N/A"/>
    <s v="N/A"/>
    <n v="48"/>
    <s v="Case"/>
    <n v="1152"/>
    <s v="N/A"/>
    <n v="3.5"/>
    <n v="168"/>
    <d v="2020-03-23T00:00:00"/>
    <d v="2020-03-23T00:00:00"/>
    <s v="13"/>
    <s v="Ship to FAS Warehouse. Attn: Mike Wong. Shipping from their Baltimore warehouse"/>
    <s v="FAS"/>
    <s v="SO210673"/>
    <m/>
    <s v="Yes"/>
    <n v="48"/>
    <n v="118776"/>
    <d v="2020-05-18T00:00:00"/>
    <m/>
    <m/>
    <m/>
    <m/>
    <m/>
    <m/>
    <n v="0"/>
    <m/>
    <m/>
    <m/>
    <d v="2020-03-23T00:00:00"/>
    <m/>
    <m/>
    <m/>
    <m/>
    <s v="REF-085"/>
    <s v="Excel_118776.pdf"/>
    <s v="Y"/>
    <n v="168"/>
    <n v="16.968"/>
    <n v="0"/>
    <n v="0"/>
    <n v="184.96799999999999"/>
    <n v="1152"/>
    <s v="Bottle"/>
    <m/>
    <s v="Nonstock"/>
    <m/>
    <m/>
    <n v="0"/>
    <m/>
    <s v="Cleaning and Disinfecting Supplies"/>
    <s v="2020-03"/>
    <x v="22"/>
  </r>
  <r>
    <d v="2020-03-16T00:00:00"/>
    <s v="12"/>
    <s v="Excel Supply Company"/>
    <s v="Hand Sanitizer"/>
    <x v="9"/>
    <s v="SANITIZER GEL INSTANT PURELL GOJO"/>
    <s v="0712-9605-24"/>
    <n v="2"/>
    <n v="2304"/>
    <n v="24"/>
    <s v="Bottles"/>
    <s v="N/A"/>
    <s v="N/A"/>
    <n v="48"/>
    <s v="Case"/>
    <n v="1152"/>
    <s v="N/A"/>
    <n v="2.75"/>
    <n v="132"/>
    <d v="2020-03-23T00:00:00"/>
    <d v="2020-03-23T00:00:00"/>
    <s v="13"/>
    <s v="Ship to FAS Warehouse. Attn: Mike Wong. Shipping from their Baltimore warehouse"/>
    <s v="FAS"/>
    <s v="SO210673"/>
    <m/>
    <s v="Yes"/>
    <n v="48"/>
    <n v="118776"/>
    <d v="2020-05-18T00:00:00"/>
    <m/>
    <m/>
    <m/>
    <m/>
    <m/>
    <m/>
    <n v="0"/>
    <m/>
    <m/>
    <m/>
    <d v="2020-03-23T00:00:00"/>
    <m/>
    <m/>
    <m/>
    <m/>
    <s v="REF-086"/>
    <s v="Excel_118776.pdf"/>
    <s v="Y"/>
    <n v="132"/>
    <n v="13.332000000000001"/>
    <n v="0"/>
    <n v="0"/>
    <n v="145.33199999999999"/>
    <n v="1152"/>
    <s v="Bottle"/>
    <m/>
    <s v="Nonstock"/>
    <m/>
    <m/>
    <n v="0"/>
    <m/>
    <s v="Cleaning and Disinfecting Supplies"/>
    <s v="2020-03"/>
    <x v="22"/>
  </r>
  <r>
    <d v="2020-03-11T00:00:00"/>
    <s v="11"/>
    <s v="Reliable Paper"/>
    <s v="Hand Sanitizer"/>
    <x v="9"/>
    <s v="Dermi-gel - 55 gallon drums"/>
    <s v="2097-55"/>
    <n v="7040"/>
    <n v="14080"/>
    <n v="1"/>
    <s v="Drum"/>
    <s v="N/A"/>
    <s v="N/A"/>
    <n v="2"/>
    <s v="Case"/>
    <n v="2"/>
    <s v="N/A"/>
    <n v="1512.5"/>
    <n v="3025"/>
    <d v="2020-03-27T00:00:00"/>
    <d v="2020-03-27T00:00:00"/>
    <s v="13"/>
    <s v="Ship to FAS Warehouse. Attn: Mike Wong"/>
    <s v="FAS"/>
    <n v="14953"/>
    <m/>
    <s v="No"/>
    <m/>
    <m/>
    <m/>
    <m/>
    <m/>
    <m/>
    <m/>
    <m/>
    <m/>
    <n v="2"/>
    <s v="Hand Sanitizer (12oz or equiv)"/>
    <s v="Bottle"/>
    <n v="1173.3333333333333"/>
    <d v="2020-03-27T00:00:00"/>
    <m/>
    <m/>
    <m/>
    <m/>
    <s v="REF-102"/>
    <m/>
    <s v="N"/>
    <n v="3025"/>
    <n v="305.52500000000003"/>
    <n v="0"/>
    <n v="0"/>
    <n v="3330.5250000000001"/>
    <n v="2"/>
    <s v="Drum"/>
    <n v="1665.2625"/>
    <s v="COVID-240"/>
    <s v="Drum"/>
    <n v="1"/>
    <n v="1665.2625"/>
    <m/>
    <s v="Cleaning and Disinfecting Supplies"/>
    <s v="2020-03"/>
    <x v="24"/>
  </r>
  <r>
    <d v="2020-03-10T00:00:00"/>
    <s v="11"/>
    <s v="Western Safety"/>
    <s v="Hand Sanitizer"/>
    <x v="9"/>
    <s v="Avant - 1 gallon drum, 4 drums/case"/>
    <s v="12089-128-FF"/>
    <n v="128"/>
    <n v="16384"/>
    <n v="4"/>
    <s v="Drum"/>
    <s v="N/A"/>
    <s v="N/A"/>
    <n v="32"/>
    <s v="Case"/>
    <n v="128"/>
    <s v="N/A"/>
    <n v="39.1"/>
    <n v="5004.8"/>
    <s v="TBD"/>
    <d v="2020-10-22T00:00:00"/>
    <s v="43"/>
    <s v="Ship to FAS Warehouse. Attn: Mike Wong. 3/10 - shipping from Western Safety inventory when it arrives"/>
    <s v="FAS"/>
    <s v="188691-0"/>
    <m/>
    <s v="Yes"/>
    <n v="116"/>
    <s v="188691-1"/>
    <d v="2020-04-01T00:00:00"/>
    <n v="12"/>
    <s v="188691-2"/>
    <d v="2020-05-01T00:00:00"/>
    <m/>
    <m/>
    <m/>
    <n v="0"/>
    <s v="Hand Sanitizer (12oz or equiv)"/>
    <s v="Bottle"/>
    <n v="0"/>
    <d v="2035-12-31T00:00:00"/>
    <s v="Received 116 on 03/23/20 (PS 188691-1). Received 12 on 04/01/20 (PS 188691-2)"/>
    <m/>
    <m/>
    <m/>
    <s v="REF-112"/>
    <s v="Western_188691-1.pdf, Western_188691-2.pdf"/>
    <s v="Y"/>
    <n v="5004.8"/>
    <n v="505.48480000000006"/>
    <n v="0"/>
    <n v="0"/>
    <n v="5510.2848000000004"/>
    <n v="128"/>
    <s v="Each"/>
    <n v="43.049100000000003"/>
    <s v="COVID-231"/>
    <s v="Each"/>
    <n v="10"/>
    <n v="430.49100000000004"/>
    <m/>
    <s v="Cleaning and Disinfecting Supplies"/>
    <s v="2020-03"/>
    <x v="4"/>
  </r>
  <r>
    <d v="2020-03-10T00:00:00"/>
    <s v="11"/>
    <s v="Western Safety"/>
    <s v="Hand Sanitizer"/>
    <x v="9"/>
    <s v="Avant - 2 oz."/>
    <s v="12089-2FF"/>
    <n v="2"/>
    <n v="3814"/>
    <n v="1907"/>
    <s v="Bottles"/>
    <s v="N/A"/>
    <s v="N/A"/>
    <n v="1"/>
    <s v="Order"/>
    <n v="1907"/>
    <s v="N/A"/>
    <n v="1.75"/>
    <n v="3337.25"/>
    <s v="TBD"/>
    <d v="2020-10-22T00:00:00"/>
    <s v="43"/>
    <s v="Ship to FAS Warehouse. Attn: Mike Wong. 3/10 - shipping from Western Safety inventory when it arrives"/>
    <s v="FAS"/>
    <s v="188691-0"/>
    <m/>
    <s v="Yes"/>
    <n v="1907"/>
    <s v="188691-1"/>
    <d v="2020-04-01T00:00:00"/>
    <m/>
    <m/>
    <m/>
    <m/>
    <m/>
    <m/>
    <n v="0"/>
    <m/>
    <m/>
    <m/>
    <d v="2035-12-31T00:00:00"/>
    <m/>
    <m/>
    <m/>
    <m/>
    <s v="REF-113"/>
    <s v="Western_188691-1.pdf"/>
    <s v="Y"/>
    <n v="3337.25"/>
    <n v="337.06225000000001"/>
    <n v="0"/>
    <n v="0"/>
    <n v="3674.3122499999999"/>
    <n v="1907"/>
    <s v="Bottle"/>
    <m/>
    <s v="Nonstock"/>
    <m/>
    <m/>
    <n v="0"/>
    <m/>
    <s v="Cleaning and Disinfecting Supplies"/>
    <s v="2020-03"/>
    <x v="4"/>
  </r>
  <r>
    <d v="2020-03-10T00:00:00"/>
    <s v="11"/>
    <s v="Western Safety"/>
    <s v="Hand Sanitizer"/>
    <x v="9"/>
    <s v="Avant - 16 oz. "/>
    <s v="12089-16-FF"/>
    <n v="16"/>
    <n v="7216"/>
    <n v="12"/>
    <s v="Bottles"/>
    <s v="N/A"/>
    <s v="N/A"/>
    <n v="37.583333333333336"/>
    <s v="Case"/>
    <n v="451"/>
    <s v="N/A"/>
    <n v="6.15"/>
    <n v="2773.65"/>
    <s v="TBD"/>
    <d v="2020-10-22T00:00:00"/>
    <s v="43"/>
    <s v="Ship to FAS Warehouse. Attn: Mike Wong. 3/10 - shipping from Western Safety inventory when it arrives"/>
    <s v="FAS"/>
    <s v="188683-0"/>
    <m/>
    <s v="Yes"/>
    <n v="432"/>
    <s v="188683-1"/>
    <d v="2020-05-12T00:00:00"/>
    <m/>
    <m/>
    <m/>
    <m/>
    <m/>
    <m/>
    <n v="0"/>
    <s v="Hand Sanitizer (12oz or equiv)"/>
    <s v="Bottle"/>
    <n v="0"/>
    <d v="2035-12-31T00:00:00"/>
    <s v="Received 432 on 3/19/20 (PS 188683-1) Missing 19"/>
    <s v="Yes"/>
    <s v="Yes"/>
    <m/>
    <s v="REF-114"/>
    <s v="Western_188683-1.pdf"/>
    <s v="Y"/>
    <n v="2773.65"/>
    <n v="280.13865000000004"/>
    <n v="0"/>
    <n v="0"/>
    <n v="3053.78865"/>
    <n v="451"/>
    <s v="Bottle"/>
    <n v="6.7711499999999996"/>
    <s v="COVID-170"/>
    <s v="Each"/>
    <n v="1"/>
    <n v="6.7711499999999996"/>
    <m/>
    <s v="Cleaning and Disinfecting Supplies"/>
    <s v="2020-03"/>
    <x v="4"/>
  </r>
  <r>
    <d v="2020-03-16T00:00:00"/>
    <s v="12"/>
    <s v="Western Safety"/>
    <s v="Hand Sanitizer"/>
    <x v="9"/>
    <s v="Avant - 16 oz. - 12 per case - 834 cases"/>
    <s v="12089-16-FF"/>
    <n v="16"/>
    <n v="160128"/>
    <n v="12"/>
    <s v="Bottles"/>
    <s v="N/A"/>
    <s v="N/A"/>
    <n v="834"/>
    <s v="Case"/>
    <n v="10008"/>
    <s v="N/A"/>
    <n v="6.15"/>
    <n v="61549.200000000004"/>
    <s v="TBD"/>
    <d v="2020-10-22T00:00:00"/>
    <s v="43"/>
    <s v="Ship to FAS Warehouse. Attn: Mike Wong"/>
    <s v="Ship to Mt Baker Warehouse"/>
    <s v="188957-0"/>
    <m/>
    <s v="No"/>
    <n v="480"/>
    <s v="188957-2"/>
    <d v="2020-05-12T00:00:00"/>
    <n v="1440"/>
    <s v="188957-3"/>
    <d v="2020-06-15T00:00:00"/>
    <n v="5640"/>
    <s v="188957-4, 188957-5, 188957-6"/>
    <d v="2020-06-02T00:00:00"/>
    <n v="2448"/>
    <s v="Hand Sanitizer (12oz or equiv)"/>
    <s v="Bottle"/>
    <n v="2448"/>
    <d v="2035-12-31T00:00:00"/>
    <s v="Received 480 on 4/27 (PS 188957-2). Received 1,080 on 05/20/20 and received 360 on 05/22/20 (Receiving report 05/22/20 1315 shows the total of both deliveries for a total of 1,440 and is listed on packing slip 188957-3). Received 3240 on 5/29/20 (3 receiving reports and packing slips - 1,080 on 05/29/20 1025 PS 188957-4, 1,080 on 05/29/201120 PS 188957-5, and 1,080 on 05/29/20 1400). // Received 1800 on 06/12/20 (900 on receiving report from 0937 Packing slip 188957-7, and 900 on receiving report from 1050 188957-8). These 1800 were paid on Inv #188957-5 to A/P on 07/08/20. // Received 7200 bottles (600 cases 12/cs) on 07/07/20 per Mike Wong email at 10:15am - Packing Slip 188957-9. Paid on Inv#188957-6 to A/P on 07/08/20. //"/>
    <m/>
    <m/>
    <m/>
    <s v="REF-131"/>
    <s v="Western_188957-2.pdf, Western_188957-4.pdf, Western_188957-3.pdf"/>
    <s v="Y"/>
    <n v="61549.200000000004"/>
    <n v="6216.4692000000005"/>
    <n v="0"/>
    <n v="0"/>
    <n v="67765.669200000004"/>
    <n v="10008"/>
    <s v="Bottle"/>
    <n v="6.7711500000000004"/>
    <s v="COVID-170"/>
    <s v="Each"/>
    <n v="1"/>
    <n v="6.7711500000000004"/>
    <m/>
    <s v="Cleaning and Disinfecting Supplies"/>
    <s v="2020-03"/>
    <x v="4"/>
  </r>
  <r>
    <d v="2020-03-27T00:00:00"/>
    <s v="13"/>
    <s v="Western Safety"/>
    <s v="Hand Sanitizer"/>
    <x v="9"/>
    <s v="Avant Hand Sanitizer 1 Gallon"/>
    <s v="12089-128-FF"/>
    <n v="128"/>
    <n v="11264"/>
    <n v="4"/>
    <s v="Drum"/>
    <s v="N/A"/>
    <s v="N/A"/>
    <n v="22"/>
    <s v="Case"/>
    <n v="88"/>
    <s v="N/A"/>
    <n v="39.1"/>
    <n v="3440.8"/>
    <d v="2020-04-03T00:00:00"/>
    <d v="2020-04-03T00:00:00"/>
    <s v="14"/>
    <s v="Ship to FAS Warehouse. Attn: Mike Wong."/>
    <s v="FAS"/>
    <s v="189602-0"/>
    <m/>
    <s v="Yes"/>
    <n v="88"/>
    <s v="189602-1"/>
    <d v="2020-04-01T00:00:00"/>
    <m/>
    <m/>
    <m/>
    <m/>
    <m/>
    <m/>
    <n v="0"/>
    <m/>
    <m/>
    <m/>
    <d v="2020-04-03T00:00:00"/>
    <s v="12 BO not invoiced"/>
    <m/>
    <m/>
    <m/>
    <s v="REF-148"/>
    <s v="Western_189602-1.pdf"/>
    <s v="Y"/>
    <n v="3440.8"/>
    <n v="347.52080000000007"/>
    <n v="0"/>
    <n v="0"/>
    <n v="3788.3208000000004"/>
    <n v="88"/>
    <s v="Each"/>
    <n v="43.049100000000003"/>
    <s v="COVID-231"/>
    <s v="Each"/>
    <n v="10"/>
    <n v="430.49100000000004"/>
    <m/>
    <s v="Cleaning and Disinfecting Supplies"/>
    <s v="2020-03"/>
    <x v="22"/>
  </r>
  <r>
    <d v="2020-03-27T00:00:00"/>
    <s v="13"/>
    <s v="Western Safety"/>
    <s v="Hand Sanitizer"/>
    <x v="9"/>
    <s v="Avant Hand Sanitizer 16 oz 12/cs"/>
    <s v="12089-16-FF"/>
    <n v="16"/>
    <n v="17280"/>
    <n v="12"/>
    <s v="Bottles"/>
    <s v="N/A"/>
    <s v="N/A"/>
    <n v="90"/>
    <s v="Case"/>
    <n v="1080"/>
    <s v="N/A"/>
    <n v="6.15"/>
    <n v="6642"/>
    <d v="2020-04-03T00:00:00"/>
    <d v="2020-04-03T00:00:00"/>
    <s v="14"/>
    <s v="Ship to FAS Warehouse. Attn: Mike Wong."/>
    <s v="FAS"/>
    <s v="189627-0"/>
    <m/>
    <s v="Yes"/>
    <n v="1080"/>
    <s v="189627-1"/>
    <d v="2020-04-27T00:00:00"/>
    <m/>
    <m/>
    <m/>
    <m/>
    <m/>
    <m/>
    <n v="0"/>
    <s v="Hand Sanitizer (12oz or equiv)"/>
    <s v="Bottle"/>
    <n v="0"/>
    <d v="2020-04-03T00:00:00"/>
    <m/>
    <m/>
    <m/>
    <m/>
    <s v="REF-149"/>
    <s v="Western_189627-1.pdf"/>
    <s v="Y"/>
    <n v="6642"/>
    <n v="670.8420000000001"/>
    <n v="0"/>
    <n v="0"/>
    <n v="7312.8420000000006"/>
    <n v="1080"/>
    <s v="Bottle"/>
    <n v="6.7711500000000004"/>
    <s v="COVID-170"/>
    <s v="Each"/>
    <n v="1"/>
    <n v="6.7711500000000004"/>
    <m/>
    <s v="Cleaning and Disinfecting Supplies"/>
    <s v="2020-03"/>
    <x v="22"/>
  </r>
  <r>
    <d v="2020-03-30T00:00:00"/>
    <s v="14"/>
    <s v="Western Safety"/>
    <s v="Hand Sanitizer"/>
    <x v="9"/>
    <s v="4 oz. Fresh A.B.H.C.™ bottle"/>
    <n v="17350"/>
    <n v="4"/>
    <n v="2400"/>
    <n v="600"/>
    <s v="Bottles"/>
    <s v="N/A"/>
    <s v="N/A"/>
    <n v="25"/>
    <s v="Case"/>
    <n v="600"/>
    <s v="N/A"/>
    <n v="3"/>
    <n v="1800"/>
    <d v="2020-04-06T00:00:00"/>
    <d v="2020-04-06T00:00:00"/>
    <s v="15"/>
    <s v="Ship to FAS Warehouse. Attn: Mike Wong."/>
    <s v="FAS"/>
    <s v="189713-0"/>
    <m/>
    <s v="Yes"/>
    <n v="600"/>
    <s v="189713-1"/>
    <d v="2020-04-27T00:00:00"/>
    <m/>
    <m/>
    <m/>
    <m/>
    <m/>
    <m/>
    <n v="0"/>
    <m/>
    <m/>
    <m/>
    <d v="2020-04-06T00:00:00"/>
    <s v="Received 600 on 04/13/20 (PS189713-1)"/>
    <m/>
    <m/>
    <m/>
    <s v="REF-157"/>
    <s v="Western_189713-1.pdf"/>
    <s v="Y"/>
    <n v="1800"/>
    <n v="181.8"/>
    <n v="0"/>
    <n v="0"/>
    <n v="1981.8"/>
    <n v="600"/>
    <s v="Bottle"/>
    <m/>
    <s v="Nonstock"/>
    <m/>
    <m/>
    <n v="0"/>
    <m/>
    <s v="Cleaning and Disinfecting Supplies"/>
    <s v="2020-03"/>
    <x v="22"/>
  </r>
  <r>
    <d v="2020-03-26T00:00:00"/>
    <s v="13"/>
    <s v="Western Safety"/>
    <s v="Hand Sanitizer"/>
    <x v="9"/>
    <s v="Avant Hand Sanitizer 1 Gallon 4/CS, No Pump"/>
    <s v="12089-128-FF"/>
    <n v="128"/>
    <n v="30720"/>
    <n v="4"/>
    <s v="Drum"/>
    <s v="N/A"/>
    <s v="N/A"/>
    <n v="60"/>
    <s v="Case"/>
    <n v="240"/>
    <s v="N/A"/>
    <n v="39.1"/>
    <m/>
    <d v="2020-04-03T00:00:00"/>
    <d v="2020-04-03T00:00:00"/>
    <s v="14"/>
    <s v="Ship to FAS Warehouse. Attn: Mike Wong."/>
    <s v="FAS"/>
    <s v="189526-0"/>
    <m/>
    <s v="Cancelled"/>
    <m/>
    <m/>
    <m/>
    <m/>
    <m/>
    <m/>
    <m/>
    <m/>
    <m/>
    <m/>
    <s v="Hand Sanitizer (12oz or equiv)"/>
    <s v="Bottle"/>
    <m/>
    <m/>
    <m/>
    <m/>
    <m/>
    <m/>
    <s v="REF-158"/>
    <m/>
    <s v="Y"/>
    <m/>
    <m/>
    <m/>
    <m/>
    <m/>
    <m/>
    <m/>
    <m/>
    <m/>
    <m/>
    <m/>
    <n v="0"/>
    <m/>
    <m/>
    <s v="2020-03"/>
    <x v="9"/>
  </r>
  <r>
    <d v="2020-04-01T00:00:00"/>
    <s v="14"/>
    <s v="Fremont Mischief"/>
    <s v="Hand Sanitizer"/>
    <x v="9"/>
    <s v="1-gallon containers of hand sanitizer"/>
    <s v="N/A"/>
    <n v="128"/>
    <n v="12800"/>
    <n v="100"/>
    <s v="Drum"/>
    <s v="N/A"/>
    <s v="N/A"/>
    <n v="1"/>
    <s v="Order"/>
    <n v="100"/>
    <s v="N/A"/>
    <n v="50"/>
    <n v="5000"/>
    <d v="2020-04-02T00:00:00"/>
    <d v="2020-04-02T00:00:00"/>
    <s v="14"/>
    <s v="Pick-up address and Supplier point of contact:_x000a__x000a_Fremont Mischief _x000a_127 – North 35th Street_x000a_Seattle, WA. _x000a_Derick Lewis – 206-788-7883_x000a__x000a_Order will be ready at 1PM."/>
    <s v="FAS"/>
    <s v="Credit Card - Dave M."/>
    <m/>
    <s v="Yes"/>
    <n v="100"/>
    <s v="1517 (Paid by CC)"/>
    <d v="2020-04-02T00:00:00"/>
    <m/>
    <m/>
    <m/>
    <m/>
    <m/>
    <m/>
    <n v="0"/>
    <m/>
    <m/>
    <m/>
    <d v="2020-04-02T00:00:00"/>
    <s v="Paid by CC, per David."/>
    <m/>
    <m/>
    <m/>
    <s v="REF-159"/>
    <s v="CCard_Fremont Mischief 04012020 $1517.pdf"/>
    <s v="N"/>
    <n v="5000"/>
    <n v="505.00000000000006"/>
    <n v="0"/>
    <n v="0"/>
    <n v="5505"/>
    <n v="100"/>
    <s v="Each"/>
    <n v="55.05"/>
    <s v="COVID-231"/>
    <s v="Each"/>
    <n v="10"/>
    <n v="550.5"/>
    <m/>
    <s v="Cleaning and Disinfecting Supplies"/>
    <s v="2020-04"/>
    <x v="21"/>
  </r>
  <r>
    <d v="2020-04-06T00:00:00"/>
    <s v="15"/>
    <s v="Keeney's"/>
    <s v="Hand Sanitizer"/>
    <x v="9"/>
    <s v="Germstar Gel Hand Sanitizer"/>
    <s v="GST90340CT"/>
    <n v="16"/>
    <n v="31872"/>
    <n v="12"/>
    <s v="Bottles"/>
    <s v="N/A"/>
    <s v="N/A"/>
    <n v="166"/>
    <s v="Case"/>
    <n v="1992"/>
    <s v="N/A"/>
    <n v="97.86"/>
    <n v="16244.76"/>
    <d v="2020-04-21T00:00:00"/>
    <d v="2020-04-21T00:00:00"/>
    <s v="17"/>
    <s v="Ship to FAS Warehouse. Attn: Mike Wong 8532 15th Ave NW Seattle, WA 98117"/>
    <s v="FAS"/>
    <s v="K0005271"/>
    <m/>
    <s v="Yes"/>
    <n v="166"/>
    <s v="KI-00019968"/>
    <d v="2020-04-27T00:00:00"/>
    <m/>
    <m/>
    <m/>
    <m/>
    <m/>
    <m/>
    <n v="0"/>
    <s v="Hand Sanitizer (12oz or equiv)"/>
    <s v="Bottle"/>
    <n v="0"/>
    <d v="2020-04-21T00:00:00"/>
    <s v="Received 166 around 4/22/20 (no date - PS K0005271-1)"/>
    <m/>
    <m/>
    <m/>
    <s v="REF-164"/>
    <s v="Keeneys_KI-00019968.pdf"/>
    <s v="Y"/>
    <n v="16244.76"/>
    <n v="1640.7207600000002"/>
    <n v="0"/>
    <n v="0"/>
    <n v="17885.480759999999"/>
    <n v="1992"/>
    <s v="Bottle"/>
    <n v="8.9786549999999998"/>
    <s v="COVID-170"/>
    <s v="Each"/>
    <n v="1"/>
    <n v="8.9786549999999998"/>
    <m/>
    <s v="Cleaning and Disinfecting Supplies"/>
    <s v="2020-04"/>
    <x v="25"/>
  </r>
  <r>
    <d v="2020-04-09T00:00:00"/>
    <s v="15"/>
    <s v="Western Safety"/>
    <s v="Hand Sanitizer"/>
    <x v="9"/>
    <s v="Avant Hand Sanitizer 16oz"/>
    <s v="12089-16-FF"/>
    <n v="16"/>
    <n v="34560"/>
    <n v="12"/>
    <s v="Bottles"/>
    <s v="N/A"/>
    <s v="N/A"/>
    <n v="180"/>
    <s v="Case"/>
    <n v="2160"/>
    <s v="N/A"/>
    <n v="6.15"/>
    <n v="1107"/>
    <d v="2020-04-13T00:00:00"/>
    <d v="2020-04-13T00:00:00"/>
    <s v="16"/>
    <s v="Ship to FAS Warehouse. Attn: Mike Wong. "/>
    <s v="FAS"/>
    <s v="190215-0; FA0-190216"/>
    <m/>
    <s v="Yes"/>
    <n v="180"/>
    <s v="190216-1"/>
    <d v="2020-04-27T00:00:00"/>
    <m/>
    <m/>
    <m/>
    <m/>
    <m/>
    <m/>
    <n v="0"/>
    <m/>
    <m/>
    <n v="0"/>
    <d v="2020-04-13T00:00:00"/>
    <s v="Received 180 on 04/10/20 (PS 190216-1)"/>
    <m/>
    <m/>
    <m/>
    <s v="REF-174"/>
    <s v="Western_190216-1.pdf"/>
    <s v="Y"/>
    <n v="1107"/>
    <n v="111.807"/>
    <n v="0"/>
    <n v="0"/>
    <n v="1218.807"/>
    <n v="2160"/>
    <s v="Bottle"/>
    <n v="0.5642625"/>
    <s v="COVID-170"/>
    <s v="Each"/>
    <n v="1"/>
    <n v="0.5642625"/>
    <m/>
    <s v="Cleaning and Disinfecting Supplies"/>
    <s v="2020-04"/>
    <x v="16"/>
  </r>
  <r>
    <d v="2020-04-22T00:00:00"/>
    <s v="17"/>
    <s v="Reliable Paper"/>
    <s v="Hand Sanitizer"/>
    <x v="9"/>
    <s v="75% Liquid Hand Sanitizer, 55-gallon drums"/>
    <s v="55DRUM"/>
    <n v="7040"/>
    <n v="70400"/>
    <n v="10"/>
    <s v="Drum"/>
    <s v="N/A"/>
    <s v="N/A"/>
    <n v="1"/>
    <s v="Order"/>
    <n v="10"/>
    <s v="N/A"/>
    <n v="1875"/>
    <n v="18750"/>
    <s v="TBD"/>
    <d v="2020-10-22T00:00:00"/>
    <s v="43"/>
    <s v="Ship to FAS Warehouse. Attn: Mike Wong."/>
    <s v="FAS"/>
    <s v="FA0-STTL-54h49n"/>
    <m/>
    <s v="Yes"/>
    <n v="10"/>
    <n v="16185"/>
    <d v="2020-04-24T00:00:00"/>
    <m/>
    <m/>
    <m/>
    <m/>
    <m/>
    <m/>
    <n v="0"/>
    <m/>
    <m/>
    <m/>
    <d v="2035-12-31T00:00:00"/>
    <s v="Received 10 on 04/15/20 from Casey Products  (Whse made PS)"/>
    <m/>
    <m/>
    <m/>
    <s v="REF-200"/>
    <s v="Reliable_16185.pdf"/>
    <s v="N"/>
    <n v="18750"/>
    <n v="1893.7500000000002"/>
    <n v="0"/>
    <n v="0"/>
    <n v="20643.75"/>
    <n v="10"/>
    <s v="Drum"/>
    <n v="2064.375"/>
    <s v="COVID-255"/>
    <s v="Drum"/>
    <n v="1"/>
    <n v="2064.375"/>
    <m/>
    <s v="Cleaning and Disinfecting Supplies"/>
    <s v="2020-04"/>
    <x v="4"/>
  </r>
  <r>
    <d v="2020-04-23T00:00:00"/>
    <s v="17"/>
    <s v="Procurement Services "/>
    <s v="Hand Sanitizer"/>
    <x v="9"/>
    <s v="Lux Eoi Hand Sanitizing Gel, 16.9oz, 500ml - 40%"/>
    <s v="UPC 60003646014"/>
    <n v="16.899999999999999"/>
    <n v="211199.3"/>
    <n v="12497"/>
    <s v="Bottles"/>
    <s v="N/A"/>
    <s v="N/A"/>
    <n v="1"/>
    <s v="Order"/>
    <n v="12497"/>
    <s v="N/A"/>
    <n v="4.75"/>
    <n v="59360.75"/>
    <d v="2020-05-06T00:00:00"/>
    <d v="2020-05-06T00:00:00"/>
    <s v="19"/>
    <s v="Ship to FAS Warehouse. Attn: Mike Wong."/>
    <s v="FAS"/>
    <s v="FA0-0000000056"/>
    <m/>
    <s v="Yes"/>
    <n v="12497"/>
    <s v="INV/2020/0006"/>
    <d v="2020-04-22T00:00:00"/>
    <m/>
    <m/>
    <m/>
    <m/>
    <m/>
    <m/>
    <n v="0"/>
    <s v="Hand Sanitizer (12oz or equiv)"/>
    <s v="Each"/>
    <n v="0"/>
    <d v="2020-05-06T00:00:00"/>
    <s v="This invoice was 40% down payment - Received 2917 boxes on 05/26/20 0910 (2917x12=35004) Receiving Report covers lines C_202, C_203, and C_212."/>
    <m/>
    <m/>
    <m/>
    <s v="REF-202"/>
    <m/>
    <s v="Y"/>
    <n v="59360.75"/>
    <n v="5995.4357500000006"/>
    <n v="0"/>
    <n v="0"/>
    <n v="65356.185750000004"/>
    <n v="12497"/>
    <s v="Bottle"/>
    <n v="5.2297500000000001"/>
    <s v="COVID-170"/>
    <s v="Each"/>
    <n v="1"/>
    <n v="5.2297500000000001"/>
    <m/>
    <s v="Cleaning and Disinfecting Supplies"/>
    <s v="2020-04"/>
    <x v="26"/>
  </r>
  <r>
    <d v="2020-04-23T00:00:00"/>
    <s v="17"/>
    <s v="Procurement Services "/>
    <s v="Hand Sanitizer"/>
    <x v="9"/>
    <s v="Lux Eoi Hand Sanitizing Gel, 16.9oz, 500ml - 60%"/>
    <s v="UPC 860003646014"/>
    <n v="16.899999999999999"/>
    <n v="316790.5"/>
    <n v="18745"/>
    <s v="Bottles"/>
    <s v="N/A"/>
    <s v="N/A"/>
    <n v="1"/>
    <s v="Order"/>
    <n v="18745"/>
    <s v="N/A"/>
    <n v="4.75"/>
    <n v="89038.75"/>
    <d v="2020-05-06T00:00:00"/>
    <d v="2020-05-06T00:00:00"/>
    <s v="19"/>
    <s v="Ship to FAS Warehouse. Attn: Mike Wong."/>
    <s v="FAS"/>
    <s v="FA0-0000000056"/>
    <m/>
    <s v="Yes"/>
    <n v="18745"/>
    <s v="INV/2020/0005"/>
    <d v="2020-06-12T00:00:00"/>
    <m/>
    <m/>
    <m/>
    <m/>
    <m/>
    <m/>
    <n v="0"/>
    <s v="Hand Sanitizer (12oz or equiv)"/>
    <s v="Each"/>
    <n v="0"/>
    <d v="2020-05-06T00:00:00"/>
    <s v="Received 2917 boxes on 05/26/20 0910 (2917x12=35004) Receiving Report covers lines C_202, C_203, and C_212"/>
    <m/>
    <m/>
    <m/>
    <s v="REF-203"/>
    <s v="ProcurementServices_INV-2020-0005.pdf"/>
    <s v="Y"/>
    <n v="89038.75"/>
    <n v="8992.9137499999997"/>
    <n v="0"/>
    <n v="0"/>
    <n v="98031.663750000007"/>
    <n v="18745"/>
    <s v="Bottle"/>
    <n v="5.2297500000000001"/>
    <s v="COVID-170"/>
    <s v="Each"/>
    <n v="1"/>
    <n v="5.2297500000000001"/>
    <m/>
    <s v="Cleaning and Disinfecting Supplies"/>
    <s v="2020-04"/>
    <x v="26"/>
  </r>
  <r>
    <d v="2020-04-23T00:00:00"/>
    <s v="17"/>
    <s v="Reliable Paper"/>
    <s v="Hand Sanitizer"/>
    <x v="9"/>
    <s v="Liquid Hand Sanitizer, 75% Alcohol, 275-gallon tote"/>
    <s v="275 TOTE"/>
    <n v="35200"/>
    <n v="35200"/>
    <n v="1"/>
    <s v="Drum"/>
    <s v="N/A"/>
    <s v="N/A"/>
    <n v="1"/>
    <s v="Order"/>
    <n v="1"/>
    <s v="N/A"/>
    <n v="9625"/>
    <n v="9625"/>
    <d v="2020-04-23T00:00:00"/>
    <d v="2020-04-23T00:00:00"/>
    <s v="17"/>
    <s v="Ship to FAS Warehouse. Attn: Mike Wong."/>
    <s v="FAS"/>
    <s v="FA0-0000000061"/>
    <m/>
    <s v="Yes"/>
    <n v="1"/>
    <n v="17138"/>
    <d v="2020-04-24T00:00:00"/>
    <m/>
    <m/>
    <m/>
    <m/>
    <m/>
    <m/>
    <n v="0"/>
    <s v="Hand Sanitizer (12oz or equiv)"/>
    <s v="Each"/>
    <m/>
    <d v="2020-04-23T00:00:00"/>
    <m/>
    <m/>
    <m/>
    <m/>
    <s v="REF-205"/>
    <s v="Reliable_17138.pdf"/>
    <s v="N"/>
    <n v="9625"/>
    <n v="972.12500000000011"/>
    <n v="0"/>
    <n v="0"/>
    <n v="10597.125"/>
    <n v="1"/>
    <s v="Tote"/>
    <n v="10597.125"/>
    <s v="COVID-250"/>
    <s v="Tote"/>
    <n v="1"/>
    <n v="10597.125"/>
    <m/>
    <s v="Cleaning and Disinfecting Supplies"/>
    <s v="2020-04"/>
    <x v="20"/>
  </r>
  <r>
    <d v="2020-05-01T00:00:00"/>
    <s v="18"/>
    <s v="Procurement Services "/>
    <s v="Hand Sanitizer"/>
    <x v="9"/>
    <s v="Lux Eoi Hand Sanitizing Gel, 16.9oz, 500ml - 60%"/>
    <s v="UPC 860003646014"/>
    <n v="16.899999999999999"/>
    <n v="63881.999999999993"/>
    <n v="3780"/>
    <s v="Bottles"/>
    <s v="N/A"/>
    <s v="N/A"/>
    <n v="1"/>
    <s v="Order"/>
    <n v="3780"/>
    <s v="N/A"/>
    <n v="4.75"/>
    <n v="17955"/>
    <d v="2020-05-06T00:00:00"/>
    <d v="2020-05-06T00:00:00"/>
    <s v="19"/>
    <s v="Ship to FAS Warehouse. Attn: Mike Wong."/>
    <s v="FAS"/>
    <s v="FA0-0000000056"/>
    <m/>
    <s v="No"/>
    <n v="3762"/>
    <s v="INV/2020/0010"/>
    <m/>
    <m/>
    <m/>
    <m/>
    <m/>
    <m/>
    <m/>
    <n v="18"/>
    <s v="Hand Sanitizer (12oz or equiv)"/>
    <s v="Each"/>
    <n v="0"/>
    <d v="2020-05-06T00:00:00"/>
    <s v="Received 2917 boxes on 05/26/20 0910 (2917x12=35004) Receiving Report covers lines C_202, C_203, and C_212"/>
    <s v="Yes"/>
    <s v="Yes"/>
    <s v="Will deduct 18 off of one invoice."/>
    <s v="REF-212"/>
    <s v="ProcurementServices_INV-2020-0010.pdf"/>
    <s v="Y"/>
    <n v="17955"/>
    <n v="1813.4550000000002"/>
    <n v="0"/>
    <n v="0"/>
    <n v="19768.455000000002"/>
    <n v="3780"/>
    <s v="Bottle"/>
    <n v="5.2297500000000001"/>
    <s v="COVID-170"/>
    <s v="Each"/>
    <n v="1"/>
    <n v="5.2297500000000001"/>
    <m/>
    <s v="Cleaning and Disinfecting Supplies"/>
    <s v="2020-05"/>
    <x v="1"/>
  </r>
  <r>
    <d v="2020-05-01T00:00:00"/>
    <s v="18"/>
    <s v="Procurement Services "/>
    <s v="Hand Sanitizer"/>
    <x v="9"/>
    <s v="Lux Eoi Hand Sanitizer Gel, 16.9oz - 40%"/>
    <s v="UPC 860003646014"/>
    <n v="16.899999999999999"/>
    <n v="238492.79999999999"/>
    <n v="14112"/>
    <s v="Bottles"/>
    <s v="N/A"/>
    <s v="N/A"/>
    <n v="1"/>
    <s v="Order"/>
    <n v="14112"/>
    <s v="N/A"/>
    <n v="4.6500000000000004"/>
    <n v="65620.800000000003"/>
    <d v="2020-05-15T00:00:00"/>
    <d v="2020-05-15T00:00:00"/>
    <s v="20"/>
    <s v="Ship to FAS Warehouse. Attn: Mike Wong."/>
    <s v="FAS"/>
    <s v="FA1-0000000013"/>
    <m/>
    <s v="Yes"/>
    <n v="14112"/>
    <s v="08"/>
    <m/>
    <m/>
    <m/>
    <m/>
    <m/>
    <m/>
    <m/>
    <n v="0"/>
    <s v="Hand Sanitizer (12oz or equiv)"/>
    <s v="Each"/>
    <n v="0"/>
    <d v="2020-05-15T00:00:00"/>
    <s v="Received 2940 boxes on 05/26/20 0840 (2940 x 12 = 35280) Lines C_213 and C_214 in one receiving report"/>
    <m/>
    <m/>
    <m/>
    <s v="REF-213"/>
    <m/>
    <s v="Y"/>
    <n v="65620.800000000003"/>
    <n v="6627.7008000000005"/>
    <n v="0"/>
    <n v="0"/>
    <n v="72248.500800000009"/>
    <n v="14112"/>
    <s v="Bottle"/>
    <n v="5.1196500000000009"/>
    <s v="COVID-170"/>
    <s v="Each"/>
    <n v="1"/>
    <n v="5.1196500000000009"/>
    <m/>
    <s v="Cleaning and Disinfecting Supplies"/>
    <s v="2020-05"/>
    <x v="19"/>
  </r>
  <r>
    <d v="2020-05-01T00:00:00"/>
    <s v="18"/>
    <s v="Procurement Services "/>
    <s v="Hand Sanitizer"/>
    <x v="9"/>
    <s v="Lux Eoi Hand Sanitizer Gel, 16.9oz - 60%"/>
    <s v="UPC 860003646014"/>
    <n v="16.899999999999999"/>
    <n v="357739.19999999995"/>
    <n v="21168"/>
    <s v="Bottles"/>
    <s v="N/A"/>
    <s v="N/A"/>
    <n v="1"/>
    <s v="Order"/>
    <n v="21168"/>
    <s v="N/A"/>
    <n v="4.6500000000000004"/>
    <n v="98431.200000000012"/>
    <d v="2020-05-15T00:00:00"/>
    <d v="2020-05-15T00:00:00"/>
    <s v="20"/>
    <s v="Ship to FAS Warehouse. Attn: Mike Wong."/>
    <s v="FAS"/>
    <s v="FA1-0000000013; S00019"/>
    <m/>
    <s v="Yes"/>
    <n v="21168"/>
    <m/>
    <m/>
    <m/>
    <m/>
    <m/>
    <m/>
    <m/>
    <m/>
    <n v="0"/>
    <s v="Hand Sanitizer (12oz or equiv)"/>
    <s v="Each"/>
    <n v="0"/>
    <d v="2020-05-15T00:00:00"/>
    <s v="Received 2940 boxes on 05/26/20 0840 (2940 x 12 = 35280)Lines C_213 and C_214 in one receiving report"/>
    <m/>
    <m/>
    <m/>
    <s v="REF-214"/>
    <m/>
    <s v="Y"/>
    <n v="98431.200000000012"/>
    <n v="9941.5512000000017"/>
    <n v="0"/>
    <n v="0"/>
    <n v="108372.75120000001"/>
    <n v="21168"/>
    <s v="Bottle"/>
    <n v="5.1196500000000009"/>
    <s v="COVID-170"/>
    <s v="Each"/>
    <n v="1"/>
    <n v="5.1196500000000009"/>
    <m/>
    <s v="Cleaning and Disinfecting Supplies"/>
    <s v="2020-05"/>
    <x v="19"/>
  </r>
  <r>
    <d v="2020-06-11T00:00:00"/>
    <s v="24"/>
    <s v="Procurement Services"/>
    <s v="Hand Sanitizer"/>
    <x v="9"/>
    <s v="Lux Eoi Hand Sanitizer Gel, 16.9oz - 40%"/>
    <s v="UPC 860003646014"/>
    <n v="-16.899999999999999"/>
    <n v="-304.2"/>
    <n v="-18"/>
    <s v="Bottles"/>
    <s v="N/A"/>
    <s v="N/A"/>
    <n v="1"/>
    <s v="Order"/>
    <n v="-18"/>
    <s v="N/A"/>
    <n v="4.75"/>
    <n v="-85.5"/>
    <s v="N/A"/>
    <s v="N/A"/>
    <e v="#VALUE!"/>
    <s v="N/A"/>
    <s v="N/A"/>
    <s v="FA1-0000000056"/>
    <s v="REF C_212, short 18 bottles"/>
    <s v="-"/>
    <s v="-"/>
    <s v="-"/>
    <m/>
    <m/>
    <m/>
    <m/>
    <m/>
    <m/>
    <m/>
    <n v="-18"/>
    <s v="Hand Sanitizer (12oz or equiv)"/>
    <s v="Each"/>
    <n v="0"/>
    <s v="N/A"/>
    <m/>
    <m/>
    <m/>
    <m/>
    <s v="REF-234"/>
    <m/>
    <s v="Y"/>
    <n v="-85.5"/>
    <n v="-8.6355000000000004"/>
    <n v="0"/>
    <n v="0"/>
    <n v="-94.135500000000008"/>
    <n v="-18"/>
    <s v="Bottle"/>
    <n v="5.2297500000000001"/>
    <s v="COVID-170"/>
    <s v="Each"/>
    <n v="1"/>
    <n v="5.2297500000000001"/>
    <m/>
    <m/>
    <s v="2020-06"/>
    <x v="27"/>
  </r>
  <r>
    <d v="2020-05-21T00:00:00"/>
    <s v="21"/>
    <s v="Huons USA"/>
    <s v="Hand Sanitizer"/>
    <x v="9"/>
    <s v="Hand Sanitizer gel, 70%, 16.9 oz bottles"/>
    <m/>
    <n v="16.899999999999999"/>
    <n v="371800"/>
    <n v="22000"/>
    <s v="Bottles"/>
    <s v="N/A"/>
    <s v="N/A"/>
    <n v="1"/>
    <s v=" Order "/>
    <n v="22000"/>
    <s v=" N/A "/>
    <n v="3.25"/>
    <n v="71500"/>
    <d v="2020-07-10T00:00:00"/>
    <d v="2020-07-10T00:00:00"/>
    <s v="28"/>
    <s v="Ship to FAS"/>
    <s v="FAS"/>
    <s v="FA1-0000000031"/>
    <m/>
    <s v="Yes"/>
    <n v="22000"/>
    <s v="HUUS/OB/INV20-165"/>
    <d v="2020-07-08T00:00:00"/>
    <m/>
    <m/>
    <m/>
    <m/>
    <m/>
    <m/>
    <n v="0"/>
    <s v="Hand Sanitizer (12oz or equiv)"/>
    <s v="Bottle"/>
    <n v="0"/>
    <d v="2020-07-10T00:00:00"/>
    <s v="Received 22008 on 06/17/2020 1010 (8 over)"/>
    <m/>
    <m/>
    <m/>
    <s v="REF-236"/>
    <m/>
    <s v="Y"/>
    <n v="71500"/>
    <n v="7221.5000000000009"/>
    <n v="0"/>
    <n v="0"/>
    <n v="78721.5"/>
    <n v="22000"/>
    <s v="Bottle"/>
    <n v="3.5782500000000002"/>
    <s v="COVID-170"/>
    <s v="Each"/>
    <n v="1"/>
    <n v="3.5782500000000002"/>
    <m/>
    <s v="Cleaning and Disinfecting Supplies"/>
    <s v="2020-05"/>
    <x v="28"/>
  </r>
  <r>
    <d v="2020-06-03T00:00:00"/>
    <s v="23"/>
    <s v="Keeney's"/>
    <s v="Hand Sanitizer"/>
    <x v="9"/>
    <s v="Hand Sanitizer gel, 70%, clear scent 33.8 oz bottle with pump top"/>
    <s v="Blumen"/>
    <n v="33.799999999999997"/>
    <n v="5272.8"/>
    <n v="156"/>
    <s v="Bottles"/>
    <s v="N/A"/>
    <s v="N/A"/>
    <n v="1"/>
    <s v="Order"/>
    <n v="156"/>
    <s v="N/A"/>
    <n v="22"/>
    <n v="3432"/>
    <d v="2020-06-09T00:00:00"/>
    <d v="2020-06-09T00:00:00"/>
    <s v="24"/>
    <s v="Ship to FAS"/>
    <s v="FAS"/>
    <s v="FA1-0000000041, Blanket Contract 5128"/>
    <m/>
    <s v="Yes"/>
    <n v="156"/>
    <s v="KI-00022480"/>
    <d v="2020-06-15T00:00:00"/>
    <m/>
    <m/>
    <m/>
    <m/>
    <m/>
    <m/>
    <n v="0"/>
    <s v="Hand Sanitizer (12oz or equiv)"/>
    <s v="Bottle"/>
    <n v="0"/>
    <d v="2020-06-09T00:00:00"/>
    <s v="Received 156 on 06/04/20 1130 per receiving report"/>
    <m/>
    <m/>
    <m/>
    <s v="REF-244"/>
    <s v="Keeneys_KI-00022480.pdf"/>
    <s v="Y"/>
    <n v="3432"/>
    <n v="346.63200000000001"/>
    <n v="0"/>
    <n v="0"/>
    <n v="3778.6320000000001"/>
    <n v="156"/>
    <s v="Bottle"/>
    <n v="24.222000000000001"/>
    <s v="COVID-172"/>
    <s v="Each"/>
    <n v="1"/>
    <n v="24.222000000000001"/>
    <m/>
    <s v="Cleaning and Disinfecting Supplies"/>
    <s v="2020-06"/>
    <x v="23"/>
  </r>
  <r>
    <d v="2020-06-12T00:00:00"/>
    <s v="24"/>
    <s v="Western Safety"/>
    <s v="Hand Sanitizer"/>
    <x v="9"/>
    <s v="Avant Hand Sanitizer"/>
    <s v="12089-16-FF"/>
    <n v="-16"/>
    <n v="-32064"/>
    <n v="-2004"/>
    <s v="Bottles"/>
    <s v="N/A"/>
    <s v="N/A"/>
    <n v="1"/>
    <s v="Order"/>
    <n v="-2004"/>
    <s v="N/A"/>
    <n v="6.15"/>
    <n v="-12324.6"/>
    <s v="N/A"/>
    <s v="N/A"/>
    <e v="#VALUE!"/>
    <s v="N/A"/>
    <s v="N/A"/>
    <s v="PO#3340, Orig Invoice # 188957-1"/>
    <s v="REF C_131 - Western Safety issued credit invoice 191695-1 on 6/12/2020 (invoice date = 5/21/2020)"/>
    <s v="-"/>
    <s v="-"/>
    <s v="-"/>
    <m/>
    <m/>
    <m/>
    <m/>
    <m/>
    <m/>
    <m/>
    <n v="-2004"/>
    <s v="Hand Sanitizer (12oz or equiv)"/>
    <m/>
    <m/>
    <m/>
    <m/>
    <m/>
    <m/>
    <m/>
    <s v="REF-251"/>
    <m/>
    <s v="Y"/>
    <n v="-12324.6"/>
    <n v="-1244.7846000000002"/>
    <n v="0"/>
    <n v="0"/>
    <n v="-13569.384600000001"/>
    <n v="-2004"/>
    <s v="Bottle"/>
    <n v="6.7711500000000004"/>
    <s v="COVID-170"/>
    <s v="Each"/>
    <n v="1"/>
    <n v="6.7711500000000004"/>
    <m/>
    <m/>
    <s v="2020-06"/>
    <x v="27"/>
  </r>
  <r>
    <d v="2020-03-10T00:00:00"/>
    <s v="11"/>
    <s v="Keeney's"/>
    <s v="Hand Soap"/>
    <x v="10"/>
    <s v="16 oz. bottle"/>
    <s v="DIA06044"/>
    <n v="16"/>
    <n v="96000"/>
    <n v="12"/>
    <s v="Bottles"/>
    <s v="N/A"/>
    <s v="N/A"/>
    <n v="500"/>
    <s v="Case"/>
    <n v="6000"/>
    <e v="#VALUE!"/>
    <n v="41.25"/>
    <n v="20625"/>
    <d v="2020-03-16T00:00:00"/>
    <d v="2020-03-16T00:00:00"/>
    <s v="12"/>
    <s v="Ship to FAS Warehouse. Attn: Mike Wong"/>
    <s v="FAS"/>
    <s v="K0004736"/>
    <m/>
    <s v="Yes"/>
    <n v="500"/>
    <s v="KI-00017284"/>
    <d v="2020-04-16T00:00:00"/>
    <m/>
    <m/>
    <m/>
    <m/>
    <m/>
    <m/>
    <n v="0"/>
    <m/>
    <m/>
    <m/>
    <d v="2020-03-16T00:00:00"/>
    <m/>
    <m/>
    <m/>
    <m/>
    <s v="REF-027"/>
    <s v="Keeneys_KI-00017284.pdf"/>
    <s v="Y"/>
    <n v="20625"/>
    <n v="2083.125"/>
    <n v="0"/>
    <n v="0"/>
    <n v="22708.125"/>
    <n v="6000"/>
    <s v="Bottle"/>
    <n v="3.7846875"/>
    <s v="COVID-120"/>
    <s v="Case"/>
    <n v="12"/>
    <n v="45.416249999999998"/>
    <m/>
    <s v="Cleaning and Disinfecting Supplies"/>
    <s v="2020-03"/>
    <x v="23"/>
  </r>
  <r>
    <d v="2020-03-10T00:00:00"/>
    <s v="11"/>
    <s v="Keeney's"/>
    <s v="Hand Soap"/>
    <x v="10"/>
    <s v="12 oz. bottle"/>
    <s v="GOJ9759"/>
    <n v="12"/>
    <n v="18000"/>
    <n v="12"/>
    <s v="Bottles"/>
    <s v="N/A"/>
    <s v="N/A"/>
    <n v="125"/>
    <s v="Case"/>
    <n v="1500"/>
    <s v="N/A"/>
    <n v="80.349999999999994"/>
    <n v="10043.75"/>
    <d v="2020-03-16T00:00:00"/>
    <d v="2020-03-16T00:00:00"/>
    <s v="12"/>
    <s v="Ship to FAS Warehouse. Attn: Mike Wong"/>
    <s v="FAS"/>
    <s v="K0004736"/>
    <m/>
    <s v="Yes"/>
    <n v="125"/>
    <s v="KI-00017284"/>
    <d v="2020-04-16T00:00:00"/>
    <m/>
    <m/>
    <m/>
    <m/>
    <m/>
    <m/>
    <n v="0"/>
    <m/>
    <m/>
    <m/>
    <d v="2020-03-16T00:00:00"/>
    <m/>
    <m/>
    <m/>
    <m/>
    <s v="REF-031"/>
    <s v="Keeneys_KI-00017284.pdf"/>
    <s v="Y"/>
    <n v="10043.75"/>
    <n v="1014.41875"/>
    <n v="0"/>
    <n v="0"/>
    <n v="11058.168750000001"/>
    <n v="1500"/>
    <s v="Bottle"/>
    <n v="7.3721125000000001"/>
    <s v="COVID-120"/>
    <s v="Case"/>
    <n v="12"/>
    <n v="88.465350000000001"/>
    <m/>
    <s v="Cleaning and Disinfecting Supplies"/>
    <s v="2020-03"/>
    <x v="23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3"/>
    <s v="Case"/>
    <n v="18"/>
    <s v="N/A"/>
    <n v="34.19"/>
    <n v="102.57"/>
    <d v="2020-03-18T00:00:00"/>
    <d v="2020-03-18T00:00:00"/>
    <s v="12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6"/>
    <s v="Keeneys_KI-00017934.pdf"/>
    <s v="Y"/>
    <n v="102.57"/>
    <n v="10.35957"/>
    <n v="0"/>
    <n v="0"/>
    <n v="112.92957"/>
    <n v="18"/>
    <s v="Bottle"/>
    <n v="6.2738649999999998"/>
    <s v="COVID-120"/>
    <s v="Case"/>
    <n v="12"/>
    <n v="75.286379999999994"/>
    <m/>
    <s v="Cleaning and Disinfecting Supplies"/>
    <s v="2020-03"/>
    <x v="21"/>
  </r>
  <r>
    <d v="2020-03-17T00:00:00"/>
    <s v="12"/>
    <s v="Keeney's"/>
    <s v="Hand Soap"/>
    <x v="10"/>
    <s v="SOAP,HAND,FOAM,PINKGRP"/>
    <s v="MTH01361CT "/>
    <n v="10"/>
    <n v="60"/>
    <n v="6"/>
    <s v="Bottles"/>
    <s v="N/A"/>
    <s v="N/A"/>
    <n v="3"/>
    <s v="Case"/>
    <n v="18"/>
    <s v="N/A"/>
    <n v="30.19"/>
    <n v="90.570000000000007"/>
    <d v="2020-03-18T00:00:00"/>
    <d v="2020-03-18T00:00:00"/>
    <s v="12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7"/>
    <s v="Keeneys_KI-00017934.pdf"/>
    <s v="Y"/>
    <n v="90.570000000000007"/>
    <n v="9.1475700000000018"/>
    <n v="0"/>
    <n v="0"/>
    <n v="99.717570000000009"/>
    <n v="18"/>
    <s v="Bottle"/>
    <n v="5.5398650000000007"/>
    <s v="COVID-120"/>
    <s v="Case"/>
    <n v="12"/>
    <n v="66.478380000000016"/>
    <m/>
    <s v="Cleaning and Disinfecting Supplies"/>
    <s v="2020-03"/>
    <x v="21"/>
  </r>
  <r>
    <d v="2020-03-17T00:00:00"/>
    <s v="12"/>
    <s v="Keeney's"/>
    <s v="Hand Soap"/>
    <x v="10"/>
    <s v="SOAP,FOAMING HAND WASH,LE "/>
    <s v="MTH00362"/>
    <n v="10"/>
    <n v="90"/>
    <n v="9"/>
    <s v="Bottles"/>
    <s v="N/A"/>
    <s v="N/A"/>
    <n v="1"/>
    <s v="Order"/>
    <n v="9"/>
    <s v="N/A"/>
    <n v="6.29"/>
    <n v="56.61"/>
    <d v="2020-03-18T00:00:00"/>
    <d v="2020-03-18T00:00:00"/>
    <s v="12"/>
    <s v="Ship to FAS Warehouse. Attn: Mike Wong."/>
    <s v="FAS"/>
    <s v="K0004948"/>
    <m/>
    <s v="Yes"/>
    <n v="9"/>
    <s v="KI-00017934"/>
    <d v="2020-03-24T00:00:00"/>
    <m/>
    <m/>
    <m/>
    <m/>
    <m/>
    <m/>
    <n v="0"/>
    <m/>
    <m/>
    <m/>
    <d v="2020-03-18T00:00:00"/>
    <m/>
    <m/>
    <m/>
    <m/>
    <s v="REF-059"/>
    <s v="Keeneys_KI-00017934.pdf"/>
    <s v="Y"/>
    <n v="56.61"/>
    <n v="5.7176100000000005"/>
    <n v="0"/>
    <n v="0"/>
    <n v="62.32761"/>
    <n v="9"/>
    <s v="Bottle"/>
    <n v="6.9252900000000004"/>
    <s v="COVID-120"/>
    <s v="Case"/>
    <n v="12"/>
    <n v="83.103480000000005"/>
    <m/>
    <s v="Cleaning and Disinfecting Supplies"/>
    <s v="2020-03"/>
    <x v="21"/>
  </r>
  <r>
    <d v="2020-03-17T00:00:00"/>
    <s v="12"/>
    <s v="Keeney's"/>
    <s v="Hand Soap"/>
    <x v="10"/>
    <s v="SOAP,FMG,HANDWSH,PINKGP"/>
    <s v="MTH01361EA"/>
    <n v="10"/>
    <n v="90"/>
    <n v="9"/>
    <s v="Bottles"/>
    <s v="N/A"/>
    <s v="N/A"/>
    <n v="1"/>
    <s v="Order"/>
    <n v="9"/>
    <s v="N/A"/>
    <n v="6.29"/>
    <n v="56.61"/>
    <d v="2020-03-18T00:00:00"/>
    <d v="2020-03-18T00:00:00"/>
    <s v="12"/>
    <s v="Ship to FAS Warehouse. Attn: Mike Wong."/>
    <s v="FAS"/>
    <s v="K0004948"/>
    <m/>
    <s v="Yes"/>
    <n v="9"/>
    <s v="KI-00017934"/>
    <d v="2020-03-24T00:00:00"/>
    <m/>
    <m/>
    <m/>
    <m/>
    <m/>
    <m/>
    <n v="0"/>
    <m/>
    <m/>
    <m/>
    <d v="2020-03-18T00:00:00"/>
    <m/>
    <m/>
    <m/>
    <m/>
    <s v="REF-060"/>
    <s v="Keeneys_KI-00017934.pdf"/>
    <s v="Y"/>
    <n v="56.61"/>
    <n v="5.7176100000000005"/>
    <n v="0"/>
    <n v="0"/>
    <n v="62.32761"/>
    <n v="9"/>
    <s v="Bottle"/>
    <n v="6.9252900000000004"/>
    <s v="COVID-120"/>
    <s v="Case"/>
    <n v="12"/>
    <n v="83.103480000000005"/>
    <m/>
    <s v="Cleaning and Disinfecting Supplies"/>
    <s v="2020-03"/>
    <x v="21"/>
  </r>
  <r>
    <d v="2020-03-17T00:00:00"/>
    <s v="12"/>
    <s v="Keeney's"/>
    <s v="Hand Soap"/>
    <x v="10"/>
    <s v="SOAP,FOAMING HAND WASH,LV"/>
    <s v="MTH00363"/>
    <n v="10"/>
    <n v="60"/>
    <n v="6"/>
    <s v="Bottles"/>
    <s v="N/A"/>
    <s v="N/A"/>
    <n v="1"/>
    <s v="Order"/>
    <n v="6"/>
    <s v="N/A"/>
    <n v="6.29"/>
    <n v="37.74"/>
    <d v="2020-03-18T00:00:00"/>
    <d v="2020-03-18T00:00:00"/>
    <s v="12"/>
    <s v="Ship to FAS Warehouse. Attn: Mike Wong."/>
    <s v="FAS"/>
    <s v="K0004948"/>
    <m/>
    <s v="Yes"/>
    <n v="6"/>
    <s v="KI-00017934"/>
    <d v="2020-03-24T00:00:00"/>
    <m/>
    <m/>
    <m/>
    <m/>
    <m/>
    <m/>
    <n v="0"/>
    <m/>
    <m/>
    <m/>
    <d v="2020-03-18T00:00:00"/>
    <m/>
    <m/>
    <m/>
    <m/>
    <s v="REF-061"/>
    <s v="Keeneys_KI-00017934.pdf"/>
    <s v="Y"/>
    <n v="37.74"/>
    <n v="3.8117400000000004"/>
    <n v="0"/>
    <n v="0"/>
    <n v="41.551740000000002"/>
    <n v="6"/>
    <s v="Bottle"/>
    <n v="6.9252900000000004"/>
    <s v="COVID-120"/>
    <s v="Case"/>
    <n v="12"/>
    <n v="83.103480000000005"/>
    <m/>
    <s v="Cleaning and Disinfecting Supplies"/>
    <s v="2020-03"/>
    <x v="21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1"/>
    <s v="Case"/>
    <n v="6"/>
    <s v="N/A"/>
    <n v="34.19"/>
    <n v="34.19"/>
    <d v="2020-03-18T00:00:00"/>
    <d v="2020-03-18T00:00:00"/>
    <s v="12"/>
    <s v="Ship to FAS Warehouse. Attn: Mike Wong."/>
    <s v="FAS"/>
    <s v="K0004948"/>
    <m/>
    <s v="Yes"/>
    <n v="1"/>
    <s v="KI-00018340"/>
    <d v="2020-04-16T00:00:00"/>
    <m/>
    <m/>
    <m/>
    <m/>
    <m/>
    <m/>
    <n v="0"/>
    <m/>
    <m/>
    <m/>
    <d v="2020-03-18T00:00:00"/>
    <m/>
    <m/>
    <m/>
    <m/>
    <s v="REF-062"/>
    <s v="Keeneys_KI-00018340.pdf"/>
    <s v="Y"/>
    <n v="34.19"/>
    <n v="3.4531900000000002"/>
    <n v="0"/>
    <n v="0"/>
    <n v="37.643189999999997"/>
    <n v="6"/>
    <s v="Bottle"/>
    <n v="6.2738649999999998"/>
    <s v="COVID-120"/>
    <s v="Case"/>
    <n v="12"/>
    <n v="75.286379999999994"/>
    <m/>
    <s v="Cleaning and Disinfecting Supplies"/>
    <s v="2020-03"/>
    <x v="21"/>
  </r>
  <r>
    <d v="2020-03-17T00:00:00"/>
    <s v="12"/>
    <s v="Keeney's"/>
    <s v="Hand Soap"/>
    <x v="10"/>
    <s v="SOAP,FOAMING HAND WASH,CR "/>
    <s v="MTH00361"/>
    <n v="10"/>
    <n v="30"/>
    <n v="3"/>
    <s v="Bottles"/>
    <s v="N/A"/>
    <s v="N/A"/>
    <n v="1"/>
    <s v="Order"/>
    <n v="3"/>
    <s v="N/A"/>
    <n v="6.29"/>
    <n v="18.87"/>
    <d v="2020-03-18T00:00:00"/>
    <d v="2020-03-18T00:00:00"/>
    <s v="12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65"/>
    <s v="Keeneys_KI-00017934.pdf"/>
    <s v="Y"/>
    <n v="18.87"/>
    <n v="1.9058700000000002"/>
    <n v="0"/>
    <n v="0"/>
    <n v="20.775870000000001"/>
    <n v="3"/>
    <s v="Bottle"/>
    <n v="6.9252900000000004"/>
    <s v="COVID-120"/>
    <s v="Case"/>
    <n v="12"/>
    <n v="83.103480000000005"/>
    <m/>
    <s v="Cleaning and Disinfecting Supplies"/>
    <s v="2020-03"/>
    <x v="21"/>
  </r>
  <r>
    <d v="2020-03-12T00:00:00"/>
    <s v="11"/>
    <s v="Pacific Office Solutions"/>
    <s v="Hand Soap"/>
    <x v="10"/>
    <s v="Mircell - 12 bottles per case"/>
    <s v="GOJ9759"/>
    <n v="12"/>
    <n v="57600"/>
    <n v="12"/>
    <s v="Bottles"/>
    <s v="N/A"/>
    <s v="N/A"/>
    <n v="400"/>
    <s v="Case"/>
    <n v="4800"/>
    <s v="N/A"/>
    <n v="77.989999999999995"/>
    <n v="31195.999999999996"/>
    <d v="2020-03-20T00:00:00"/>
    <d v="2020-03-20T00:00:00"/>
    <s v="12"/>
    <s v="Ship to FAS Warehouse. Attn: Mike Wong. Shipping from their Baltimore warehouse"/>
    <s v="FAS"/>
    <n v="58263"/>
    <m/>
    <s v="No"/>
    <n v="352"/>
    <m/>
    <m/>
    <m/>
    <m/>
    <m/>
    <m/>
    <m/>
    <m/>
    <n v="400"/>
    <s v="Hand Soap"/>
    <s v="Bottle"/>
    <n v="4800"/>
    <d v="2020-03-20T00:00:00"/>
    <m/>
    <m/>
    <m/>
    <m/>
    <s v="REF-069"/>
    <m/>
    <s v="Y"/>
    <n v="31195.999999999996"/>
    <n v="3150.7959999999998"/>
    <n v="0"/>
    <n v="0"/>
    <n v="34346.795999999995"/>
    <n v="4800"/>
    <s v="Bottle"/>
    <n v="7.1555824999999986"/>
    <s v="COVID-120"/>
    <s v="Case"/>
    <n v="12"/>
    <n v="85.866989999999987"/>
    <m/>
    <s v="Cleaning and Disinfecting Supplies"/>
    <s v="2020-03"/>
    <x v="9"/>
  </r>
  <r>
    <d v="2020-03-12T00:00:00"/>
    <s v="11"/>
    <s v="Keeney's"/>
    <s v="Hand Soap"/>
    <x v="10"/>
    <s v="7.5 oz. bottles - 12 bottles per case - 9 cases"/>
    <s v="DIA06028CT"/>
    <n v="7.5"/>
    <n v="810"/>
    <n v="12"/>
    <s v="Bottles"/>
    <s v="N/A"/>
    <s v="N/A"/>
    <n v="9"/>
    <s v="Case"/>
    <n v="108"/>
    <s v="N/A"/>
    <n v="23.8"/>
    <n v="214.20000000000002"/>
    <d v="2020-03-20T00:00:00"/>
    <d v="2020-03-20T00:00:00"/>
    <s v="12"/>
    <s v="Ship to FAS Warehouse. Attn: Mike Wong. Shipping from their Baltimore warehouse"/>
    <s v="FAS"/>
    <s v="K0004842"/>
    <m/>
    <s v="Yes"/>
    <n v="9"/>
    <s v="KI-00017709"/>
    <d v="2020-06-10T00:00:00"/>
    <m/>
    <m/>
    <m/>
    <m/>
    <m/>
    <m/>
    <n v="0"/>
    <s v="Hand Soap"/>
    <s v="Bottle"/>
    <n v="0"/>
    <d v="2020-03-20T00:00:00"/>
    <s v="Received 9 on 3/13 (PS K0004842-1)"/>
    <m/>
    <m/>
    <m/>
    <s v="REF-073"/>
    <m/>
    <s v="Y"/>
    <n v="214.20000000000002"/>
    <n v="21.634200000000003"/>
    <n v="0"/>
    <n v="0"/>
    <n v="235.83420000000001"/>
    <n v="108"/>
    <s v="Bottle"/>
    <n v="2.1836500000000001"/>
    <s v="COVID-120"/>
    <s v="Case"/>
    <n v="12"/>
    <n v="26.203800000000001"/>
    <m/>
    <s v="Cleaning and Disinfecting Supplies"/>
    <s v="2020-03"/>
    <x v="9"/>
  </r>
  <r>
    <d v="2020-03-17T00:00:00"/>
    <s v="12"/>
    <s v="Keeney's"/>
    <s v="Hand Soap"/>
    <x v="10"/>
    <s v="SOAP,FOAMING HAND WASH,LV"/>
    <s v="MTH00363"/>
    <n v="10"/>
    <n v="380"/>
    <n v="38"/>
    <s v="Bottles"/>
    <s v="N/A"/>
    <s v="N/A"/>
    <n v="1"/>
    <s v="Order"/>
    <n v="38"/>
    <s v="N/A"/>
    <n v="6.29"/>
    <n v="239.02"/>
    <d v="2020-03-23T00:00:00"/>
    <d v="2020-03-23T00:00:00"/>
    <s v="13"/>
    <s v="Ship to FAS Warehouse. Attn: Mike Wong. Delivery from Northern California. "/>
    <s v="FAS"/>
    <s v="K0004948"/>
    <m/>
    <s v="Yes"/>
    <n v="38"/>
    <s v="KI-00018340"/>
    <d v="2020-04-16T00:00:00"/>
    <m/>
    <m/>
    <m/>
    <m/>
    <m/>
    <m/>
    <n v="0"/>
    <m/>
    <m/>
    <m/>
    <d v="2020-03-23T00:00:00"/>
    <m/>
    <m/>
    <m/>
    <m/>
    <s v="REF-088"/>
    <s v="Keeneys_KI-00018340.pdf"/>
    <s v="Y"/>
    <n v="239.02"/>
    <n v="24.141020000000001"/>
    <n v="0"/>
    <n v="0"/>
    <n v="263.16102000000001"/>
    <n v="38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MG,HANDWSH,PINKGP"/>
    <s v="MTH01361EA "/>
    <n v="10"/>
    <n v="180"/>
    <n v="18"/>
    <s v="Bottles"/>
    <s v="N/A"/>
    <s v="N/A"/>
    <n v="1"/>
    <s v="Order"/>
    <n v="18"/>
    <s v="N/A"/>
    <n v="6.29"/>
    <n v="113.22"/>
    <d v="2020-03-23T00:00:00"/>
    <d v="2020-03-23T00:00:00"/>
    <s v="13"/>
    <s v="Ship to FAS Warehouse. Attn: Mike Wong. Delivery from Northern California. "/>
    <s v="FAS"/>
    <s v="K0004948"/>
    <m/>
    <s v="Yes"/>
    <n v="18"/>
    <s v="KI-00018340"/>
    <d v="2020-04-16T00:00:00"/>
    <m/>
    <m/>
    <m/>
    <m/>
    <m/>
    <m/>
    <n v="0"/>
    <m/>
    <m/>
    <m/>
    <d v="2020-03-23T00:00:00"/>
    <m/>
    <m/>
    <m/>
    <m/>
    <s v="REF-089"/>
    <s v="Keeneys_KI-00018340.pdf"/>
    <s v="Y"/>
    <n v="113.22"/>
    <n v="11.435220000000001"/>
    <n v="0"/>
    <n v="0"/>
    <n v="124.65522"/>
    <n v="18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ING HAND WASH,LV"/>
    <s v="MTH00363"/>
    <n v="10"/>
    <n v="120"/>
    <n v="12"/>
    <s v="Bottles"/>
    <s v="N/A"/>
    <s v="N/A"/>
    <n v="1"/>
    <s v="Order"/>
    <n v="12"/>
    <s v="N/A"/>
    <n v="6.29"/>
    <n v="75.48"/>
    <d v="2020-03-23T00:00:00"/>
    <d v="2020-03-23T00:00:00"/>
    <s v="13"/>
    <s v="Ship to FAS Warehouse. Attn: Mike Wong. Delivery from Northern California. "/>
    <s v="FAS"/>
    <s v="K0004948"/>
    <m/>
    <s v="Yes"/>
    <n v="12"/>
    <s v="KI-00018340"/>
    <d v="2020-04-16T00:00:00"/>
    <m/>
    <m/>
    <m/>
    <m/>
    <m/>
    <m/>
    <n v="0"/>
    <m/>
    <m/>
    <m/>
    <d v="2020-03-23T00:00:00"/>
    <m/>
    <m/>
    <m/>
    <m/>
    <s v="REF-090"/>
    <s v="Keeneys_KI-00018340.pdf"/>
    <s v="Y"/>
    <n v="75.48"/>
    <n v="7.6234800000000007"/>
    <n v="0"/>
    <n v="0"/>
    <n v="83.103480000000005"/>
    <n v="12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ING HAND WASH,LE "/>
    <s v="MTH00362"/>
    <n v="10"/>
    <n v="90"/>
    <n v="9"/>
    <s v="Bottles"/>
    <s v="N/A"/>
    <s v="N/A"/>
    <n v="1"/>
    <s v="Order"/>
    <n v="9"/>
    <s v="N/A"/>
    <n v="6.29"/>
    <n v="56.61"/>
    <d v="2020-03-23T00:00:00"/>
    <d v="2020-03-23T00:00:00"/>
    <s v="13"/>
    <s v="Ship to FAS Warehouse. Attn: Mike Wong. Delivery from Northern California. "/>
    <s v="FAS"/>
    <s v="K0004948"/>
    <m/>
    <s v="Yes"/>
    <n v="9"/>
    <s v="KI-00018340"/>
    <d v="2020-04-16T00:00:00"/>
    <m/>
    <m/>
    <m/>
    <m/>
    <m/>
    <m/>
    <n v="0"/>
    <m/>
    <m/>
    <m/>
    <d v="2020-03-23T00:00:00"/>
    <m/>
    <m/>
    <m/>
    <m/>
    <s v="REF-091"/>
    <s v="Keeneys_KI-00018340.pdf"/>
    <s v="Y"/>
    <n v="56.61"/>
    <n v="5.7176100000000005"/>
    <n v="0"/>
    <n v="0"/>
    <n v="62.32761"/>
    <n v="9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ING HAND WASH,CR "/>
    <s v="MTH00361"/>
    <n v="10"/>
    <n v="80"/>
    <n v="8"/>
    <s v="Bottles"/>
    <s v="N/A"/>
    <s v="N/A"/>
    <n v="1"/>
    <s v="Order"/>
    <n v="8"/>
    <s v="N/A"/>
    <n v="6.29"/>
    <n v="50.32"/>
    <d v="2020-03-23T00:00:00"/>
    <d v="2020-03-23T00:00:00"/>
    <s v="13"/>
    <s v="Ship to FAS Warehouse. Attn: Mike Wong. Delivery from Northern California. "/>
    <s v="FAS"/>
    <s v="K0004948"/>
    <m/>
    <s v="Yes"/>
    <n v="8"/>
    <s v="KI-00018340"/>
    <d v="2020-04-16T00:00:00"/>
    <m/>
    <m/>
    <m/>
    <m/>
    <m/>
    <m/>
    <n v="0"/>
    <m/>
    <m/>
    <m/>
    <d v="2020-03-23T00:00:00"/>
    <m/>
    <m/>
    <m/>
    <m/>
    <s v="REF-092"/>
    <s v="Keeneys_KI-00018340.pdf"/>
    <s v="Y"/>
    <n v="50.32"/>
    <n v="5.0823200000000002"/>
    <n v="0"/>
    <n v="0"/>
    <n v="55.402320000000003"/>
    <n v="8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ING HAND WASH,CR "/>
    <s v="MTH00361"/>
    <n v="10"/>
    <n v="60"/>
    <n v="6"/>
    <s v="Bottles"/>
    <s v="N/A"/>
    <s v="N/A"/>
    <n v="1"/>
    <s v="Order"/>
    <n v="6"/>
    <s v="N/A"/>
    <n v="6.29"/>
    <n v="37.74"/>
    <d v="2020-03-23T00:00:00"/>
    <d v="2020-03-23T00:00:00"/>
    <s v="13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93"/>
    <s v="Keeneys_KI-00018340.pdf"/>
    <s v="Y"/>
    <n v="37.74"/>
    <n v="3.8117400000000004"/>
    <n v="0"/>
    <n v="0"/>
    <n v="41.551740000000002"/>
    <n v="6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MG,HANDWSH,PINKGP"/>
    <s v="MTH01361EA "/>
    <n v="10"/>
    <n v="60"/>
    <n v="6"/>
    <s v="Bottles"/>
    <s v="N/A"/>
    <s v="N/A"/>
    <n v="1"/>
    <s v="Order"/>
    <n v="6"/>
    <s v="N/A"/>
    <n v="6.29"/>
    <n v="37.74"/>
    <d v="2020-03-23T00:00:00"/>
    <d v="2020-03-23T00:00:00"/>
    <s v="13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94"/>
    <s v="Keeneys_KI-00018340.pdf"/>
    <s v="Y"/>
    <n v="37.74"/>
    <n v="3.8117400000000004"/>
    <n v="0"/>
    <n v="0"/>
    <n v="41.551740000000002"/>
    <n v="6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1"/>
    <s v="Case"/>
    <n v="6"/>
    <s v="N/A"/>
    <n v="34.19"/>
    <n v="34.19"/>
    <d v="2020-03-23T00:00:00"/>
    <d v="2020-03-23T00:00:00"/>
    <s v="13"/>
    <s v="Ship to FAS Warehouse. Attn: Mike Wong. Delivery from Northern California. "/>
    <s v="FAS"/>
    <s v="K0004948"/>
    <m/>
    <s v="Yes"/>
    <n v="1"/>
    <s v="KI-00017934"/>
    <d v="2020-03-24T00:00:00"/>
    <m/>
    <m/>
    <m/>
    <m/>
    <m/>
    <m/>
    <n v="0"/>
    <m/>
    <m/>
    <m/>
    <d v="2020-03-23T00:00:00"/>
    <m/>
    <m/>
    <m/>
    <m/>
    <s v="REF-095"/>
    <s v="Keeneys_KI-00017934.pdf"/>
    <s v="Y"/>
    <n v="34.19"/>
    <n v="3.4531900000000002"/>
    <n v="0"/>
    <n v="0"/>
    <n v="37.643189999999997"/>
    <n v="6"/>
    <s v="Bottle"/>
    <n v="6.2738649999999998"/>
    <s v="COVID-120"/>
    <s v="Case"/>
    <n v="12"/>
    <n v="75.286379999999994"/>
    <m/>
    <s v="Cleaning and Disinfecting Supplies"/>
    <s v="2020-03"/>
    <x v="23"/>
  </r>
  <r>
    <d v="2020-03-17T00:00:00"/>
    <s v="12"/>
    <s v="Keeney's"/>
    <s v="Hand Soap"/>
    <x v="10"/>
    <s v="SOAP,FOAMING HAND WASH,LE "/>
    <s v="MTH00362"/>
    <n v="10"/>
    <n v="30"/>
    <n v="3"/>
    <s v="Bottles"/>
    <s v="N/A"/>
    <s v="N/A"/>
    <n v="1"/>
    <s v="Order"/>
    <n v="3"/>
    <s v="N/A"/>
    <n v="6.29"/>
    <n v="18.87"/>
    <d v="2020-03-23T00:00:00"/>
    <d v="2020-03-23T00:00:00"/>
    <s v="13"/>
    <s v="Ship to FAS Warehouse. Attn: Mike Wong. Delivery from Northern California. "/>
    <s v="FAS"/>
    <s v="K0004948"/>
    <m/>
    <s v="Yes"/>
    <n v="3"/>
    <s v="KI-00018340"/>
    <d v="2020-04-16T00:00:00"/>
    <m/>
    <m/>
    <m/>
    <m/>
    <m/>
    <m/>
    <n v="0"/>
    <m/>
    <m/>
    <m/>
    <d v="2020-03-23T00:00:00"/>
    <m/>
    <m/>
    <m/>
    <m/>
    <s v="REF-097"/>
    <s v="Keeneys_KI-00018340.pdf"/>
    <s v="Y"/>
    <n v="18.87"/>
    <n v="1.9058700000000002"/>
    <n v="0"/>
    <n v="0"/>
    <n v="20.775870000000001"/>
    <n v="3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MG,HANDWSH,PINKGP"/>
    <s v="MTH01361EA "/>
    <n v="10"/>
    <n v="30"/>
    <n v="3"/>
    <s v="Bottles"/>
    <s v="N/A"/>
    <s v="N/A"/>
    <n v="1"/>
    <s v="Order"/>
    <n v="3"/>
    <s v="N/A"/>
    <n v="6.29"/>
    <n v="18.87"/>
    <d v="2020-03-23T00:00:00"/>
    <d v="2020-03-23T00:00:00"/>
    <s v="13"/>
    <s v="Ship to FAS Warehouse. Attn: Mike Wong. Delivery from Northern California. "/>
    <s v="FAS"/>
    <s v="K0004948"/>
    <m/>
    <s v="Yes"/>
    <n v="3"/>
    <s v="KI-00018340"/>
    <d v="2020-04-16T00:00:00"/>
    <m/>
    <m/>
    <m/>
    <m/>
    <m/>
    <m/>
    <n v="0"/>
    <m/>
    <m/>
    <m/>
    <d v="2020-03-23T00:00:00"/>
    <m/>
    <m/>
    <m/>
    <m/>
    <s v="REF-098"/>
    <s v="Keeneys_KI-00018340.pdf"/>
    <s v="Y"/>
    <n v="18.87"/>
    <n v="1.9058700000000002"/>
    <n v="0"/>
    <n v="0"/>
    <n v="20.775870000000001"/>
    <n v="3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ING HAND WASH,CR "/>
    <s v="MTH00361"/>
    <n v="10"/>
    <n v="10"/>
    <n v="1"/>
    <s v="Bottles"/>
    <s v="N/A"/>
    <s v="N/A"/>
    <n v="1"/>
    <s v="Order"/>
    <n v="1"/>
    <s v="N/A"/>
    <n v="6.29"/>
    <n v="6.29"/>
    <d v="2020-03-23T00:00:00"/>
    <d v="2020-03-23T00:00:00"/>
    <s v="13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099"/>
    <s v="Keeneys_KI-00018340.pdf"/>
    <s v="Y"/>
    <n v="6.29"/>
    <n v="0.63529000000000002"/>
    <n v="0"/>
    <n v="0"/>
    <n v="6.9252900000000004"/>
    <n v="1"/>
    <s v="Bottle"/>
    <n v="6.9252900000000004"/>
    <s v="COVID-120"/>
    <s v="Case"/>
    <n v="12"/>
    <n v="83.103480000000005"/>
    <m/>
    <s v="Cleaning and Disinfecting Supplies"/>
    <s v="2020-03"/>
    <x v="23"/>
  </r>
  <r>
    <d v="2020-03-17T00:00:00"/>
    <s v="12"/>
    <s v="Keeney's"/>
    <s v="Hand Soap"/>
    <x v="10"/>
    <s v="SOAP,FOAM,12OZ,6/CS"/>
    <s v="MTH00362CT"/>
    <n v="12"/>
    <n v="72"/>
    <n v="6"/>
    <s v="Bottles"/>
    <s v="N/A"/>
    <s v="N/A"/>
    <n v="1"/>
    <s v="Case"/>
    <n v="6"/>
    <s v="N/A"/>
    <m/>
    <n v="0"/>
    <d v="2020-03-23T00:00:00"/>
    <d v="2020-03-23T00:00:00"/>
    <s v="13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100"/>
    <s v="Keeneys_KI-00018340.pdf"/>
    <s v="Y"/>
    <n v="0"/>
    <n v="0"/>
    <n v="0"/>
    <n v="0"/>
    <n v="0"/>
    <n v="6"/>
    <s v="Bottle"/>
    <n v="0"/>
    <s v="COVID-120"/>
    <s v="Case"/>
    <n v="12"/>
    <n v="0"/>
    <m/>
    <s v="Cleaning and Disinfecting Supplies"/>
    <s v="2020-03"/>
    <x v="23"/>
  </r>
  <r>
    <d v="2020-04-02T00:00:00"/>
    <s v="14"/>
    <s v="Mallory Safety"/>
    <s v="Hand Soap"/>
    <x v="10"/>
    <s v="32oz Ultra Clean antibacterial hand soap "/>
    <s v="WS-JS20032"/>
    <n v="32"/>
    <n v="96000"/>
    <n v="3000"/>
    <s v="Bottles"/>
    <s v="N/A"/>
    <s v="N/A"/>
    <n v="1"/>
    <s v="Order"/>
    <n v="3000"/>
    <s v="N/A"/>
    <n v="3.65"/>
    <n v="10950"/>
    <d v="2020-04-24T00:00:00"/>
    <d v="2020-04-24T00:00:00"/>
    <s v="17"/>
    <s v="Ship to FAS Warehouse. Attn: Mike Wong."/>
    <s v="FAS"/>
    <n v="2599392"/>
    <m/>
    <s v="Yes"/>
    <n v="3000"/>
    <n v="4830806"/>
    <d v="2020-05-05T00:00:00"/>
    <m/>
    <m/>
    <m/>
    <m/>
    <m/>
    <m/>
    <n v="0"/>
    <s v="Hand Soap"/>
    <s v="Bottle"/>
    <n v="0"/>
    <d v="2020-04-24T00:00:00"/>
    <s v="Received 3,000 on 04/21/20 (Pick Ticket 3864185)."/>
    <m/>
    <m/>
    <m/>
    <s v="REF-160"/>
    <s v="Mallory_4830806.pdf"/>
    <s v="N"/>
    <n v="10950"/>
    <n v="1105.95"/>
    <n v="0"/>
    <n v="0"/>
    <n v="12055.95"/>
    <n v="3000"/>
    <s v="Bottle"/>
    <n v="4.0186500000000001"/>
    <s v="COVID-120"/>
    <s v="Case"/>
    <n v="12"/>
    <n v="48.223799999999997"/>
    <m/>
    <s v="Cleaning and Disinfecting Supplies"/>
    <s v="2020-04"/>
    <x v="11"/>
  </r>
  <r>
    <d v="2020-03-16T00:00:00"/>
    <s v="12"/>
    <s v="Western Safety"/>
    <s v="Hand Soap"/>
    <x v="10"/>
    <s v="MICRELL Antibacterial Lotion Soap 12 fl oz, pump bottle, 12 per case"/>
    <s v="9759-12"/>
    <n v="12"/>
    <n v="120960"/>
    <n v="12"/>
    <s v="Bottles"/>
    <n v="840"/>
    <s v="Case"/>
    <n v="1"/>
    <s v="Order"/>
    <n v="10080"/>
    <n v="840"/>
    <n v="69"/>
    <n v="57960"/>
    <s v="TBD"/>
    <d v="2020-10-22T00:00:00"/>
    <s v="43"/>
    <s v="Ship to Mt Baker Warehouse"/>
    <s v="FAS"/>
    <s v="188973-0"/>
    <s v="1%30 "/>
    <s v="No"/>
    <m/>
    <m/>
    <m/>
    <m/>
    <m/>
    <m/>
    <m/>
    <m/>
    <m/>
    <n v="840"/>
    <s v="Hand Soap"/>
    <s v="Bottle"/>
    <n v="10080"/>
    <d v="2035-12-31T00:00:00"/>
    <m/>
    <m/>
    <m/>
    <m/>
    <s v="REF-261"/>
    <m/>
    <s v="Y"/>
    <n v="57960"/>
    <n v="5853.96"/>
    <m/>
    <m/>
    <n v="63813.96"/>
    <m/>
    <m/>
    <m/>
    <m/>
    <m/>
    <m/>
    <m/>
    <m/>
    <m/>
    <m/>
    <x v="4"/>
  </r>
  <r>
    <d v="2020-07-01T00:00:00"/>
    <s v="27"/>
    <s v="Walter E. Nelson"/>
    <s v="Hand Soap"/>
    <x v="10"/>
    <s v="Foam soap, 1.2L - fragrance and dye free, kimberly clark, 2 per case"/>
    <n v="91591"/>
    <n v="40.5"/>
    <n v="10530"/>
    <n v="2"/>
    <s v="Bottles"/>
    <n v="65"/>
    <s v="Case"/>
    <n v="1"/>
    <s v="Order"/>
    <n v="130"/>
    <n v="65"/>
    <n v="57.26"/>
    <n v="3721.9"/>
    <d v="2020-07-09T00:00:00"/>
    <d v="2020-07-09T00:00:00"/>
    <s v="28"/>
    <s v="Ship to Mt Baker Warehouse"/>
    <s v="Library"/>
    <s v="PO# FA1-STTL5x3p0e"/>
    <s v="Blanket Contract 3789"/>
    <s v="Yes"/>
    <n v="130"/>
    <m/>
    <m/>
    <m/>
    <m/>
    <m/>
    <m/>
    <m/>
    <m/>
    <n v="0"/>
    <s v="Hand Soap"/>
    <s v="Bottle"/>
    <n v="0"/>
    <d v="2020-07-09T00:00:00"/>
    <s v="Received 65 cases on 07/09/20 at 12:45"/>
    <m/>
    <m/>
    <m/>
    <s v="REF-265"/>
    <m/>
    <s v="N"/>
    <n v="3721.9"/>
    <n v="375.91190000000006"/>
    <m/>
    <m/>
    <n v="4097.8119000000006"/>
    <m/>
    <m/>
    <m/>
    <m/>
    <m/>
    <m/>
    <m/>
    <m/>
    <m/>
    <m/>
    <x v="9"/>
  </r>
  <r>
    <d v="2020-03-30T00:00:00"/>
    <s v="14"/>
    <s v="Stellar"/>
    <s v="HS Refill Bags"/>
    <x v="11"/>
    <s v="PURELL TFX SANITIZER REFILL"/>
    <s v="GOJOI 5456-04"/>
    <n v="40.58"/>
    <n v="649.28"/>
    <n v="4"/>
    <s v="Each"/>
    <s v="N/A"/>
    <s v="N/A"/>
    <n v="4"/>
    <s v="Case"/>
    <n v="16"/>
    <s v="N/A"/>
    <n v="66.33"/>
    <n v="265.32"/>
    <d v="2020-03-31T00:00:00"/>
    <d v="2020-03-31T00:00:00"/>
    <s v="14"/>
    <s v="Ship to FAS Warehouse. Attn: Mike Wong."/>
    <s v="FAS"/>
    <n v="5974252"/>
    <m/>
    <s v="Yes"/>
    <n v="4"/>
    <n v="4193204"/>
    <d v="2020-04-01T00:00:00"/>
    <m/>
    <m/>
    <m/>
    <m/>
    <m/>
    <m/>
    <n v="0"/>
    <m/>
    <m/>
    <m/>
    <d v="2020-03-31T00:00:00"/>
    <m/>
    <m/>
    <m/>
    <m/>
    <s v="REF-154"/>
    <s v="Stellar_4193204.pdf"/>
    <s v="N"/>
    <n v="265.32"/>
    <n v="26.797320000000003"/>
    <n v="0"/>
    <n v="0"/>
    <n v="292.11732000000001"/>
    <n v="4"/>
    <s v="Each"/>
    <n v="73.029330000000002"/>
    <s v="COVID-160"/>
    <s v="Each"/>
    <n v="1"/>
    <n v="73.029330000000002"/>
    <m/>
    <s v="Cleaning and Disinfecting Supplies"/>
    <s v="2020-03"/>
    <x v="21"/>
  </r>
  <r>
    <d v="2020-04-29T00:00:00"/>
    <s v="18"/>
    <s v="Excel Supply Company"/>
    <s v="HS Refill Bags"/>
    <x v="11"/>
    <s v="Purell Sanitizer Gel, 1200ML Refill, 4 per case, 750 cases, 3000 each"/>
    <s v="0712-GOJ5456EA"/>
    <n v="40.58"/>
    <n v="121740"/>
    <n v="4"/>
    <s v="Bottles"/>
    <n v="750"/>
    <s v="Box"/>
    <n v="1"/>
    <s v="Order"/>
    <n v="3000"/>
    <n v="750"/>
    <n v="17.5"/>
    <n v="52500"/>
    <d v="2020-06-30T00:00:00"/>
    <d v="2020-06-30T00:00:00"/>
    <s v="27"/>
    <s v="Ship to FAS"/>
    <s v="FAS"/>
    <s v="FA1-0000000009; 2020-1091"/>
    <m/>
    <s v="No"/>
    <n v="24"/>
    <m/>
    <m/>
    <m/>
    <m/>
    <m/>
    <m/>
    <m/>
    <m/>
    <n v="2976"/>
    <s v="Purell (1200 ml stand refill)"/>
    <s v="Box"/>
    <n v="2976"/>
    <d v="2020-06-30T00:00:00"/>
    <s v="Received 24 on 07/08/20 at 13:20 "/>
    <m/>
    <m/>
    <m/>
    <s v="REF-209"/>
    <m/>
    <s v="Y"/>
    <n v="52500"/>
    <n v="5302.5"/>
    <n v="0"/>
    <n v="0"/>
    <n v="57802.5"/>
    <n v="750"/>
    <s v="Each"/>
    <n v="77.069999999999993"/>
    <s v="COVID-160"/>
    <s v="Each"/>
    <n v="1"/>
    <n v="77.069999999999993"/>
    <m/>
    <s v="Cleaning and Disinfecting Supplies"/>
    <s v="2020-04"/>
    <x v="29"/>
  </r>
  <r>
    <d v="2020-04-09T00:00:00"/>
    <s v="15"/>
    <s v="The Supply Source"/>
    <s v="IA"/>
    <x v="12"/>
    <s v="Isopropyl Alcohol, 5 Gal Pail"/>
    <s v="FT183-5"/>
    <n v="640"/>
    <n v="1280"/>
    <n v="2"/>
    <s v="Drum"/>
    <s v="N/A"/>
    <s v="N/A"/>
    <n v="1"/>
    <s v="Order"/>
    <n v="2"/>
    <s v="N/A"/>
    <n v="129"/>
    <n v="258"/>
    <d v="2020-04-13T00:00:00"/>
    <d v="2020-04-13T00:00:00"/>
    <s v="16"/>
    <s v="Ship to FAS Warehouse. Attn: Mike Wong 8532 15th Ave NW Seattle, WA 98117"/>
    <s v="FAS"/>
    <s v="2001157; PO# FA0-2001157"/>
    <m/>
    <s v="Yes"/>
    <n v="2"/>
    <n v="2001553"/>
    <d v="2020-04-13T00:00:00"/>
    <m/>
    <m/>
    <m/>
    <m/>
    <m/>
    <m/>
    <n v="0"/>
    <m/>
    <m/>
    <n v="0"/>
    <d v="2020-04-13T00:00:00"/>
    <m/>
    <m/>
    <m/>
    <m/>
    <s v="REF-171"/>
    <s v="SupplySource_2001503.pdf"/>
    <s v="Y"/>
    <n v="258"/>
    <n v="26.058000000000003"/>
    <n v="0"/>
    <n v="0"/>
    <n v="284.05799999999999"/>
    <n v="2"/>
    <s v="Pail"/>
    <n v="142.029"/>
    <s v="COVID-260"/>
    <s v="Pail"/>
    <n v="40"/>
    <n v="5681.16"/>
    <m/>
    <s v="Cleaning and Disinfecting Supplies"/>
    <s v="2020-04"/>
    <x v="16"/>
  </r>
  <r>
    <d v="2020-05-13T00:00:00"/>
    <s v="20"/>
    <s v="Sound Safety Products"/>
    <s v="IA"/>
    <x v="12"/>
    <s v="70% Isopropyl Alcohol, 32 oz bottles"/>
    <s v="14-032-70"/>
    <n v="32"/>
    <n v="528000"/>
    <n v="16500"/>
    <s v="Bottles"/>
    <s v="N/A"/>
    <s v="N/A"/>
    <n v="1"/>
    <s v="Order"/>
    <n v="16500"/>
    <s v="N/A"/>
    <n v="8.85"/>
    <n v="146025"/>
    <d v="2020-05-28T00:00:00"/>
    <d v="2020-05-28T00:00:00"/>
    <s v="22"/>
    <s v="Ship to FAS"/>
    <s v="FAS"/>
    <s v="FA1-0000000024"/>
    <m/>
    <s v="Yes"/>
    <n v="16500"/>
    <s v="350132/1"/>
    <d v="2020-06-12T00:00:00"/>
    <m/>
    <m/>
    <m/>
    <m/>
    <m/>
    <m/>
    <n v="0"/>
    <s v="Isopropyl Alcohol (16oz or equiv)"/>
    <s v="Bottle"/>
    <n v="0"/>
    <d v="2020-05-28T00:00:00"/>
    <s v="Received 3,975 cases (15,900 32 oz bottles) on 6/2, Received 150 cases (600 32oz bottles) on 6/8 1150"/>
    <m/>
    <m/>
    <m/>
    <s v="REF-228"/>
    <s v="SoundSafety_350132-1.pdf"/>
    <s v="Y"/>
    <n v="146025"/>
    <n v="14748.525000000001"/>
    <n v="0"/>
    <n v="0"/>
    <n v="160773.52499999999"/>
    <n v="16500"/>
    <s v="Each"/>
    <n v="9.7438500000000001"/>
    <s v="COVID-262"/>
    <s v="Each"/>
    <n v="1"/>
    <n v="9.7438500000000001"/>
    <m/>
    <s v="Cleaning and Disinfecting Supplies"/>
    <s v="2020-05"/>
    <x v="25"/>
  </r>
  <r>
    <d v="2020-05-21T00:00:00"/>
    <s v="21"/>
    <s v="Pacific Office Solutions"/>
    <s v="IA"/>
    <x v="12"/>
    <s v="Rubbing Alcohol, liquid solution, 70%, 16 oz. bottle"/>
    <s v="2MRZ2"/>
    <n v="16"/>
    <n v="192000"/>
    <n v="12000"/>
    <s v="Bottles"/>
    <s v="N/A"/>
    <s v="N/A"/>
    <n v="1"/>
    <s v=" Order "/>
    <n v="12000"/>
    <s v=" N/A "/>
    <n v="1.2"/>
    <n v="14400"/>
    <d v="2020-08-12T00:00:00"/>
    <d v="2020-08-12T00:00:00"/>
    <s v="33"/>
    <s v="Ship to FAS - changed address to 2901 27th S on 6.29.20 in DM email"/>
    <s v="FAS"/>
    <s v="FA1-0000000030"/>
    <m/>
    <s v="No"/>
    <m/>
    <m/>
    <m/>
    <m/>
    <m/>
    <m/>
    <m/>
    <m/>
    <m/>
    <n v="12000"/>
    <s v="Isopropyl Alcohol (16oz or equiv)"/>
    <s v="Bottle"/>
    <n v="12000"/>
    <d v="2020-08-12T00:00:00"/>
    <m/>
    <m/>
    <m/>
    <m/>
    <s v="REF-235"/>
    <m/>
    <s v="Y"/>
    <n v="14400"/>
    <n v="1454.4"/>
    <n v="0"/>
    <n v="0"/>
    <n v="15854.4"/>
    <n v="12000"/>
    <s v="Each"/>
    <n v="1.3211999999999999"/>
    <s v="COVID-262"/>
    <s v="Each"/>
    <n v="1"/>
    <n v="1.3211999999999999"/>
    <m/>
    <s v="Cleaning and Disinfecting Supplies"/>
    <s v="2020-05"/>
    <x v="30"/>
  </r>
  <r>
    <d v="2020-06-11T00:00:00"/>
    <s v="24"/>
    <s v="Sound Safety Products"/>
    <s v="IA"/>
    <x v="12"/>
    <s v="70% Isopropyl Alcohol, 32 oz bottles"/>
    <s v="14-032-70"/>
    <n v="32"/>
    <n v="528192"/>
    <n v="16506"/>
    <s v="Bottle"/>
    <n v="1834"/>
    <s v="Case"/>
    <n v="1"/>
    <s v="Order"/>
    <n v="16506"/>
    <s v="N/A"/>
    <n v="8.3000000000000007"/>
    <n v="136999.80000000002"/>
    <d v="2020-06-30T00:00:00"/>
    <d v="2020-06-30T00:00:00"/>
    <s v="27"/>
    <s v="Ship to FAS Crown Hill Warehouse"/>
    <s v="FAS"/>
    <s v="FA1-0000000046"/>
    <s v="9 per case"/>
    <s v="Yes"/>
    <n v="16506"/>
    <s v="354635/1"/>
    <d v="2020-07-07T00:00:00"/>
    <m/>
    <m/>
    <m/>
    <m/>
    <m/>
    <m/>
    <n v="0"/>
    <s v="Isopropyl Alcohol (16oz or equiv)"/>
    <s v="Bottle"/>
    <n v="0"/>
    <d v="2020-06-30T00:00:00"/>
    <s v="Received 1836 cases on 06/30/20 at 13:45"/>
    <m/>
    <m/>
    <m/>
    <s v="REF-249"/>
    <m/>
    <s v="Y"/>
    <n v="136999.80000000002"/>
    <n v="13836.979800000003"/>
    <m/>
    <m/>
    <n v="150836.77980000002"/>
    <n v="16506"/>
    <s v="Bottle"/>
    <n v="9.138300000000001"/>
    <s v="COVID-262"/>
    <s v="Each"/>
    <n v="1"/>
    <n v="9.138300000000001"/>
    <m/>
    <m/>
    <s v="2020-06"/>
    <x v="31"/>
  </r>
  <r>
    <d v="2020-03-19T00:00:00"/>
    <s v="12"/>
    <s v="Western Safety"/>
    <s v="N-95 Filter"/>
    <x v="13"/>
    <s v="N95 Masks w/ valve "/>
    <n v="8511"/>
    <s v="N/A"/>
    <s v="N/A"/>
    <n v="10"/>
    <s v="Masks"/>
    <n v="96"/>
    <s v="Box"/>
    <n v="1"/>
    <s v="Order"/>
    <n v="960"/>
    <n v="96"/>
    <n v="20.95"/>
    <m/>
    <s v="TBD"/>
    <d v="2020-10-22T00:00:00"/>
    <s v="43"/>
    <s v="Ship to FAS Warehouse. Attn: Mike Wong."/>
    <s v="FAS"/>
    <s v="189124-0"/>
    <m/>
    <s v="Cancelled"/>
    <m/>
    <m/>
    <m/>
    <m/>
    <m/>
    <m/>
    <m/>
    <m/>
    <m/>
    <m/>
    <s v="Masks (N95)"/>
    <s v="Each"/>
    <m/>
    <m/>
    <m/>
    <m/>
    <m/>
    <m/>
    <s v="REF-106"/>
    <m/>
    <s v="Y"/>
    <m/>
    <m/>
    <m/>
    <m/>
    <m/>
    <m/>
    <m/>
    <m/>
    <m/>
    <m/>
    <m/>
    <n v="0"/>
    <m/>
    <m/>
    <s v="2020-03"/>
    <x v="4"/>
  </r>
  <r>
    <d v="2020-03-17T00:00:00"/>
    <s v="12"/>
    <s v="Western Safety"/>
    <s v="N-95 Filter"/>
    <x v="13"/>
    <s v="3M N95 Disp DM Mask W/Valve 10"/>
    <n v="8511"/>
    <s v="N/A"/>
    <s v="N/A"/>
    <n v="10"/>
    <s v="Masks"/>
    <n v="96"/>
    <s v="Box"/>
    <n v="1"/>
    <s v="Order"/>
    <n v="960"/>
    <n v="96"/>
    <n v="20.95"/>
    <n v="2011.1999999999998"/>
    <s v="TBD"/>
    <d v="2020-10-22T00:00:00"/>
    <s v="43"/>
    <s v="Ship to FAS Warehouse. Attn: Mike Wong. Shipping from their Baltimore warehouse"/>
    <s v="FAS"/>
    <s v="189023-0"/>
    <m/>
    <s v="Yes"/>
    <n v="96"/>
    <s v="189023-1"/>
    <d v="2020-03-25T00:00:00"/>
    <m/>
    <m/>
    <m/>
    <m/>
    <m/>
    <m/>
    <n v="0"/>
    <m/>
    <m/>
    <m/>
    <d v="2035-12-31T00:00:00"/>
    <m/>
    <m/>
    <m/>
    <m/>
    <s v="REF-133"/>
    <s v="Western_189023-1.pdf"/>
    <s v="Y"/>
    <n v="2011.1999999999998"/>
    <n v="203.13120000000001"/>
    <n v="0"/>
    <n v="0"/>
    <n v="2214.3311999999996"/>
    <n v="960"/>
    <s v="Each"/>
    <n v="2.3065949999999997"/>
    <s v="COVID-130"/>
    <s v="Box"/>
    <n v="10"/>
    <n v="23.065949999999997"/>
    <m/>
    <s v="PPE"/>
    <s v="2020-03"/>
    <x v="4"/>
  </r>
  <r>
    <d v="2020-04-09T00:00:00"/>
    <s v="15"/>
    <s v="Western Safety"/>
    <s v="N-95 Filter"/>
    <x v="13"/>
    <s v="3M N95 Disp DM Mask W/Valve 10"/>
    <n v="8511"/>
    <s v="N/A"/>
    <s v="N/A"/>
    <n v="10"/>
    <s v="Masks"/>
    <n v="80"/>
    <s v="Box"/>
    <n v="1"/>
    <s v="Order"/>
    <n v="800"/>
    <n v="80"/>
    <n v="20.95"/>
    <n v="1676"/>
    <d v="2020-04-13T00:00:00"/>
    <d v="2020-04-13T00:00:00"/>
    <s v="16"/>
    <s v="Ship to FAS Warehouse. Attn: Mike Wong."/>
    <s v="FAS"/>
    <s v="190215-0; FA0-190215"/>
    <m/>
    <s v="Yes"/>
    <n v="80"/>
    <s v="190215-1"/>
    <d v="2020-04-27T00:00:00"/>
    <m/>
    <m/>
    <m/>
    <m/>
    <m/>
    <m/>
    <n v="0"/>
    <m/>
    <m/>
    <n v="0"/>
    <d v="2020-04-13T00:00:00"/>
    <s v="Received 80 on 04/10/20 (PS 190215-1)"/>
    <m/>
    <m/>
    <m/>
    <s v="REF-173"/>
    <s v="Western_190215-1.pdf"/>
    <s v="Y"/>
    <n v="1676"/>
    <n v="169.27600000000001"/>
    <n v="0"/>
    <n v="0"/>
    <n v="1845.2760000000001"/>
    <n v="800"/>
    <s v="Each"/>
    <n v="2.3065950000000002"/>
    <s v="COVID-130"/>
    <s v="Box"/>
    <n v="10"/>
    <n v="23.065950000000001"/>
    <m/>
    <s v="PPE"/>
    <s v="2020-04"/>
    <x v="16"/>
  </r>
  <r>
    <d v="2020-04-22T00:00:00"/>
    <s v="17"/>
    <s v="Mallory Safety"/>
    <s v="N-95 Filter"/>
    <x v="13"/>
    <s v="Moldex Respirator, Small, 10 per box, 10 boxes"/>
    <s v="MOLDE-2701N95"/>
    <s v="N/A"/>
    <s v="N/A"/>
    <n v="10"/>
    <s v="Masks"/>
    <n v="10"/>
    <s v="Box"/>
    <n v="1"/>
    <s v="Order"/>
    <n v="100"/>
    <n v="10"/>
    <n v="21.25"/>
    <n v="212.5"/>
    <d v="2020-06-17T00:00:00"/>
    <d v="2020-06-17T00:00:00"/>
    <s v="25"/>
    <s v="Ship to FAS Warehouse. Attn: Mike Wong."/>
    <s v="FAS"/>
    <s v="FA0-0000000058; 2606964"/>
    <m/>
    <s v="Yes"/>
    <n v="10"/>
    <n v="4862987"/>
    <d v="2020-07-13T00:00:00"/>
    <m/>
    <m/>
    <m/>
    <m/>
    <m/>
    <m/>
    <n v="0"/>
    <s v="Masks (N95)"/>
    <s v="Each"/>
    <n v="0"/>
    <d v="2020-06-17T00:00:00"/>
    <s v="Received 10 boxes of 10 on 06/17/2020 @11:15"/>
    <m/>
    <m/>
    <m/>
    <s v="REF-199"/>
    <m/>
    <s v="N"/>
    <n v="212.5"/>
    <n v="21.462500000000002"/>
    <n v="0"/>
    <n v="0"/>
    <n v="233.96250000000001"/>
    <n v="100"/>
    <s v="Each"/>
    <n v="2.3396249999999998"/>
    <s v="COVID-130"/>
    <s v="Box"/>
    <n v="10"/>
    <n v="23.396249999999998"/>
    <m/>
    <s v="PPE"/>
    <s v="2020-04"/>
    <x v="32"/>
  </r>
  <r>
    <d v="2020-04-28T00:00:00"/>
    <s v="18"/>
    <s v="Mallory Safety"/>
    <s v="N-95 Filter"/>
    <x v="13"/>
    <s v="Moldex Respirator, Small, 10 per box"/>
    <s v="MOLDE-2701N95"/>
    <s v="N/A"/>
    <s v="N/A"/>
    <n v="10"/>
    <s v="Masks"/>
    <n v="5"/>
    <s v="Box"/>
    <n v="1"/>
    <s v="Order"/>
    <n v="50"/>
    <n v="5"/>
    <n v="21.25"/>
    <n v="106.25"/>
    <d v="2020-06-05T00:00:00"/>
    <d v="2020-06-05T00:00:00"/>
    <s v="23"/>
    <s v="Ship to FAS Warehouse. Attn: Mike Wong."/>
    <s v="FAS"/>
    <s v="FA1-STTL-znnfte; 2610943"/>
    <m/>
    <s v="Yes"/>
    <n v="5"/>
    <m/>
    <m/>
    <m/>
    <m/>
    <m/>
    <m/>
    <m/>
    <m/>
    <n v="0"/>
    <s v="Masks (N95)"/>
    <s v="Each"/>
    <n v="0"/>
    <d v="2020-06-05T00:00:00"/>
    <m/>
    <m/>
    <m/>
    <m/>
    <s v="REF-206"/>
    <m/>
    <s v="N"/>
    <n v="106.25"/>
    <n v="10.731250000000001"/>
    <n v="0"/>
    <n v="0"/>
    <n v="116.98125"/>
    <n v="50"/>
    <s v="Each"/>
    <n v="2.3396249999999998"/>
    <s v="COVID-130"/>
    <s v="Box"/>
    <n v="10"/>
    <n v="23.396249999999998"/>
    <m/>
    <s v="PPE"/>
    <s v="2020-04"/>
    <x v="2"/>
  </r>
  <r>
    <d v="2020-03-13T00:00:00"/>
    <s v="11"/>
    <s v="Grainger"/>
    <s v="N-95 No Filter"/>
    <x v="13"/>
    <s v="Disposable Respirator, N95, Universal, PK20, 3M 8210"/>
    <s v="3KP43"/>
    <s v="N/A"/>
    <s v="N/A"/>
    <n v="20"/>
    <s v="Masks"/>
    <n v="100"/>
    <s v="Box"/>
    <n v="1"/>
    <s v="Order"/>
    <n v="2000"/>
    <n v="100"/>
    <n v="11.65"/>
    <n v="1165"/>
    <d v="2020-04-14T00:00:00"/>
    <d v="2020-04-14T00:00:00"/>
    <s v="16"/>
    <s v="No confirmed delivery or ship date per David S. "/>
    <s v="FAS"/>
    <n v="43942923"/>
    <m/>
    <s v="No"/>
    <n v="22"/>
    <n v="9464107359"/>
    <d v="2020-04-01T00:00:00"/>
    <m/>
    <m/>
    <m/>
    <m/>
    <m/>
    <m/>
    <n v="78"/>
    <s v="Masks (N95)"/>
    <s v="Each"/>
    <n v="1560"/>
    <d v="2020-04-14T00:00:00"/>
    <m/>
    <m/>
    <m/>
    <m/>
    <s v="REF-105"/>
    <s v="Grainger_9464107359.pdf"/>
    <s v="N"/>
    <n v="1165"/>
    <n v="117.66500000000001"/>
    <n v="0"/>
    <n v="0"/>
    <n v="1282.665"/>
    <n v="2000"/>
    <s v="Each"/>
    <n v="0.64133249999999997"/>
    <s v="COVID-130"/>
    <s v="Box"/>
    <n v="10"/>
    <n v="6.4133249999999995"/>
    <m/>
    <s v="PPE"/>
    <s v="2020-03"/>
    <x v="8"/>
  </r>
  <r>
    <d v="2020-03-19T00:00:00"/>
    <s v="12"/>
    <s v="Western Safety"/>
    <s v="N-95 No Filter"/>
    <x v="13"/>
    <s v="N95 Masks w/o valve "/>
    <n v="8210"/>
    <s v="N/A"/>
    <s v="N/A"/>
    <n v="20"/>
    <s v="Masks"/>
    <n v="96"/>
    <s v="Box"/>
    <n v="1"/>
    <s v="Order"/>
    <n v="1920"/>
    <n v="96"/>
    <n v="15.95"/>
    <n v="1531.1999999999998"/>
    <d v="2020-04-19T00:00:00"/>
    <d v="2020-04-19T00:00:00"/>
    <s v="17"/>
    <s v="Ship to FAS Warehouse. Attn: Mike Wong."/>
    <s v="FAS"/>
    <s v="189125-0"/>
    <m/>
    <s v="Yes"/>
    <n v="96"/>
    <s v="189125-1"/>
    <d v="2020-04-27T00:00:00"/>
    <m/>
    <m/>
    <m/>
    <m/>
    <m/>
    <m/>
    <n v="0"/>
    <s v="Masks (N95)"/>
    <s v="Each"/>
    <n v="0"/>
    <d v="2020-04-19T00:00:00"/>
    <m/>
    <m/>
    <m/>
    <m/>
    <s v="REF-107"/>
    <s v="Western_189125-1.pdf"/>
    <s v="Y"/>
    <n v="1531.1999999999998"/>
    <n v="154.65119999999999"/>
    <n v="0"/>
    <n v="0"/>
    <n v="1685.8511999999998"/>
    <n v="1920"/>
    <s v="Each"/>
    <n v="0.87804749999999987"/>
    <s v="COVID-130"/>
    <s v="Box"/>
    <n v="10"/>
    <n v="8.7804749999999991"/>
    <m/>
    <s v="PPE"/>
    <s v="2020-03"/>
    <x v="33"/>
  </r>
  <r>
    <d v="2020-03-17T00:00:00"/>
    <s v="12"/>
    <s v="Western Safety"/>
    <s v="N-95 No Filter"/>
    <x v="13"/>
    <s v="3M N95 Respirator 20 per box"/>
    <n v="8210"/>
    <s v="N/A"/>
    <s v="N/A"/>
    <n v="20"/>
    <s v="Masks"/>
    <n v="192"/>
    <s v="Box"/>
    <n v="1"/>
    <s v="Order"/>
    <n v="3840"/>
    <n v="192"/>
    <n v="15.95"/>
    <n v="3062.3999999999996"/>
    <s v="TBD"/>
    <d v="2020-10-22T00:00:00"/>
    <s v="43"/>
    <s v="Ship to FAS Warehouse. Attn: Mike Wong. Shipping from their Baltimore warehouse"/>
    <s v="FAS"/>
    <s v="189023-0"/>
    <m/>
    <s v="Yes"/>
    <n v="192"/>
    <s v="189023-1"/>
    <d v="2020-03-25T00:00:00"/>
    <m/>
    <m/>
    <m/>
    <m/>
    <m/>
    <m/>
    <n v="0"/>
    <m/>
    <m/>
    <m/>
    <d v="2035-12-31T00:00:00"/>
    <m/>
    <m/>
    <m/>
    <m/>
    <s v="REF-132"/>
    <s v="Western_189023-1.pdf"/>
    <s v="Y"/>
    <n v="3062.3999999999996"/>
    <n v="309.30239999999998"/>
    <n v="0"/>
    <n v="0"/>
    <n v="3371.7023999999997"/>
    <n v="3840"/>
    <s v="Each"/>
    <n v="0.87804749999999987"/>
    <s v="COVID-130"/>
    <s v="Box"/>
    <n v="10"/>
    <n v="8.7804749999999991"/>
    <m/>
    <s v="PPE"/>
    <s v="2020-03"/>
    <x v="4"/>
  </r>
  <r>
    <d v="2020-04-08T00:00:00"/>
    <s v="15"/>
    <s v="Mallory Safety"/>
    <s v="N-95 No Filter"/>
    <x v="13"/>
    <s v="General Industrial Respirator NIOSH Approval_x000a_TC-84A-0007 Filter Class N95 Nose Clip_x000a_Standard Cool Flow Valve No Face Seal No_x000a_Approved Dust/Mist Maintenance Free 20/box,_x000a_160/case or 8 bxs per case.4O cases per pallet."/>
    <s v="3MCOM-8210"/>
    <s v="N/A"/>
    <s v="N/A"/>
    <n v="20"/>
    <s v="Masks"/>
    <n v="10000"/>
    <s v="Box"/>
    <n v="1250"/>
    <s v="Case"/>
    <n v="200000"/>
    <n v="10000"/>
    <n v="15.2"/>
    <n v="152000"/>
    <s v="TBD"/>
    <d v="2020-10-22T00:00:00"/>
    <s v="43"/>
    <s v="Ship to FAS Warehouse. Attn: Mike Wong 8532 15th Ave NW Seattle, WA 98117"/>
    <s v="FAS"/>
    <s v="2601645; contract# 2937 (original order was 2599089)"/>
    <m/>
    <s v="No"/>
    <m/>
    <m/>
    <m/>
    <m/>
    <m/>
    <m/>
    <m/>
    <m/>
    <m/>
    <n v="10000"/>
    <s v="Masks (N95)"/>
    <s v="Each"/>
    <n v="200000"/>
    <d v="2035-12-31T00:00:00"/>
    <m/>
    <m/>
    <m/>
    <m/>
    <s v="REF-170"/>
    <m/>
    <s v="N"/>
    <n v="152000"/>
    <n v="15352.000000000002"/>
    <n v="0"/>
    <n v="0"/>
    <n v="167352"/>
    <n v="200000"/>
    <s v="Each"/>
    <n v="0.83675999999999995"/>
    <s v="COVID-130"/>
    <s v="Box"/>
    <n v="10"/>
    <n v="8.3675999999999995"/>
    <m/>
    <s v="PPE"/>
    <s v="2020-04"/>
    <x v="4"/>
  </r>
  <r>
    <d v="2020-04-09T00:00:00"/>
    <s v="15"/>
    <s v="Western Safety"/>
    <s v="N-95 No Filter"/>
    <x v="13"/>
    <s v="3M N95 Respirator 20 per box"/>
    <n v="8210"/>
    <s v="N/A"/>
    <s v="N/A"/>
    <n v="20"/>
    <s v="Masks"/>
    <n v="100"/>
    <s v="Box"/>
    <n v="1"/>
    <s v="Order"/>
    <n v="2000"/>
    <n v="100"/>
    <n v="15.95"/>
    <n v="1595"/>
    <d v="2020-04-13T00:00:00"/>
    <d v="2020-04-13T00:00:00"/>
    <s v="16"/>
    <s v="Ship to FAS Warehouse. Attn: Mike Wong. "/>
    <s v="FAS"/>
    <s v="190215-0; FA0-190215"/>
    <m/>
    <s v="Yes"/>
    <n v="100"/>
    <s v="190215-1"/>
    <d v="2020-04-27T00:00:00"/>
    <m/>
    <m/>
    <m/>
    <m/>
    <m/>
    <m/>
    <n v="0"/>
    <m/>
    <m/>
    <n v="0"/>
    <d v="2020-04-13T00:00:00"/>
    <s v="Received 100 on 04/10/20 (PS 190215-1)"/>
    <m/>
    <m/>
    <m/>
    <s v="REF-172"/>
    <s v="Western_190215-1.pdf"/>
    <s v="Y"/>
    <n v="1595"/>
    <n v="161.095"/>
    <n v="0"/>
    <n v="0"/>
    <n v="1756.095"/>
    <n v="2000"/>
    <s v="Each"/>
    <n v="0.87804749999999998"/>
    <s v="COVID-130"/>
    <s v="Box"/>
    <n v="10"/>
    <n v="8.7804749999999991"/>
    <m/>
    <s v="PPE"/>
    <s v="2020-04"/>
    <x v="16"/>
  </r>
  <r>
    <d v="2020-04-10T00:00:00"/>
    <s v="15"/>
    <s v="General Pacific"/>
    <s v="N-95 No Filter"/>
    <x v="13"/>
    <s v="KN95 Masks"/>
    <s v="ECO KN95 (SUN)"/>
    <s v="N/A"/>
    <s v="N/A"/>
    <n v="500"/>
    <s v="Masks"/>
    <s v="N/A"/>
    <s v="N/A"/>
    <n v="1"/>
    <s v="Order"/>
    <n v="500"/>
    <s v="N/A"/>
    <n v="2.95"/>
    <n v="1475"/>
    <d v="2020-05-01T00:00:00"/>
    <d v="2020-05-01T00:00:00"/>
    <s v="18"/>
    <s v="Ship to FAS Warehouse. Attn: Mike Wong 8532 15th Ave NW Seattle, WA 98117"/>
    <s v="FAS"/>
    <s v="1219142; FA0-0000000052"/>
    <m/>
    <s v="Yes"/>
    <n v="500"/>
    <n v="1371672"/>
    <d v="2020-05-13T00:00:00"/>
    <m/>
    <m/>
    <m/>
    <m/>
    <m/>
    <m/>
    <n v="-5.6843418860808015E-14"/>
    <s v="Masks (N95)"/>
    <s v="Each"/>
    <n v="0"/>
    <d v="2020-05-01T00:00:00"/>
    <s v="Received 500 on 05/05/20 (Pick Ticket 1267722)."/>
    <m/>
    <m/>
    <m/>
    <s v="REF-182"/>
    <s v="GeneralPacific_1371672.pdf"/>
    <s v="N"/>
    <n v="1475"/>
    <n v="148.97500000000002"/>
    <n v="0"/>
    <n v="0"/>
    <n v="1623.9749999999999"/>
    <n v="500"/>
    <s v="Each"/>
    <n v="3.2479499999999999"/>
    <s v="COVID-130"/>
    <s v="Box"/>
    <n v="10"/>
    <n v="32.479500000000002"/>
    <m/>
    <s v="PPE"/>
    <s v="2020-04"/>
    <x v="34"/>
  </r>
  <r>
    <d v="2020-04-13T00:00:00"/>
    <s v="16"/>
    <s v="Bartell's"/>
    <s v="N-95 No Filter"/>
    <x v="13"/>
    <s v="KN95 Masks (10 count)"/>
    <n v="126569"/>
    <s v="N/A"/>
    <s v="N/A"/>
    <n v="10"/>
    <s v="Masks"/>
    <n v="500"/>
    <s v="Box"/>
    <n v="1"/>
    <s v="Order"/>
    <n v="5000"/>
    <n v="500"/>
    <n v="45"/>
    <n v="22500"/>
    <d v="2020-04-14T00:00:00"/>
    <d v="2020-04-14T00:00:00"/>
    <s v="16"/>
    <s v="Ship to FAS Warehouse. Attn: Mike Wong 8532 15th Ave NW Seattle, WA 98117"/>
    <s v="FAS"/>
    <s v="FA0-04132020-PT"/>
    <m/>
    <s v="Yes"/>
    <n v="500"/>
    <s v="SEA041320"/>
    <d v="2020-04-21T00:00:00"/>
    <m/>
    <m/>
    <m/>
    <m/>
    <m/>
    <m/>
    <n v="0"/>
    <s v="Masks (N95)"/>
    <s v="Each"/>
    <n v="0"/>
    <d v="2020-04-14T00:00:00"/>
    <s v="Received 500 on 04/13/20 (e-mail from Wong)."/>
    <m/>
    <m/>
    <m/>
    <s v="REF-188"/>
    <s v="BartellDrugs_SEA041320.pdf"/>
    <s v="N"/>
    <n v="22500"/>
    <n v="2272.5"/>
    <n v="0"/>
    <n v="0"/>
    <n v="24772.5"/>
    <n v="5000"/>
    <s v="Each"/>
    <n v="4.9545000000000003"/>
    <s v="COVID-130"/>
    <s v="Box"/>
    <n v="10"/>
    <n v="49.545000000000002"/>
    <m/>
    <s v="PPE"/>
    <s v="2020-04"/>
    <x v="21"/>
  </r>
  <r>
    <d v="2020-05-01T00:00:00"/>
    <s v="18"/>
    <s v="General Pacific"/>
    <s v="N-95 No Filter"/>
    <x v="13"/>
    <s v="KN 95 Masks"/>
    <s v="ECO KN95"/>
    <s v="N/A"/>
    <s v="N/A"/>
    <n v="5000"/>
    <s v="Masks"/>
    <s v="N/A"/>
    <s v="N/A"/>
    <n v="1"/>
    <s v="Order"/>
    <n v="5000"/>
    <s v="N/A"/>
    <n v="2.95"/>
    <n v="14750"/>
    <d v="2020-05-26T00:00:00"/>
    <d v="2020-05-26T00:00:00"/>
    <s v="22"/>
    <s v="Ship to FAS Warehouse. Attn: Mike Wong 8532 15th Ave NW Seattle, WA 98117"/>
    <s v="FAS"/>
    <s v="1220478; FA1-0000000012"/>
    <m/>
    <s v="Yes"/>
    <n v="5000"/>
    <m/>
    <m/>
    <m/>
    <m/>
    <m/>
    <m/>
    <m/>
    <m/>
    <n v="0"/>
    <s v="Masks (N95)"/>
    <s v="Each"/>
    <n v="0"/>
    <d v="2020-05-26T00:00:00"/>
    <s v="Received 5,000 on 05/12/20 1107 (Receiving Report)"/>
    <m/>
    <m/>
    <m/>
    <s v="REF-211"/>
    <m/>
    <s v="N"/>
    <n v="14750"/>
    <n v="1489.75"/>
    <n v="0"/>
    <n v="0"/>
    <n v="16239.75"/>
    <n v="5000"/>
    <s v="Each"/>
    <n v="3.2479499999999999"/>
    <s v="COVID-130"/>
    <s v="Box"/>
    <n v="10"/>
    <n v="32.479500000000002"/>
    <m/>
    <s v="PPE"/>
    <s v="2020-05"/>
    <x v="35"/>
  </r>
  <r>
    <d v="2020-05-15T00:00:00"/>
    <s v="20"/>
    <s v="Excel Supply Company"/>
    <s v="N-95 No Filter"/>
    <x v="13"/>
    <s v="N95 masks, 3M 8200, 3M 8210, Gerson 1730"/>
    <m/>
    <s v="N/A"/>
    <s v="N/A"/>
    <n v="20"/>
    <s v="Masks"/>
    <n v="25004"/>
    <s v="Box"/>
    <n v="1"/>
    <s v="Order"/>
    <n v="500080"/>
    <s v="N/A"/>
    <n v="1.5"/>
    <n v="750120"/>
    <d v="2020-07-31T00:00:00"/>
    <d v="2020-07-31T00:00:00"/>
    <s v="31"/>
    <s v="Ship to FAS"/>
    <s v="FAS"/>
    <s v="FA1-0000000025"/>
    <m/>
    <s v="No"/>
    <n v="6400"/>
    <n v="122704"/>
    <d v="2020-06-16T00:00:00"/>
    <n v="11200"/>
    <n v="122967"/>
    <d v="2020-07-07T00:00:00"/>
    <n v="2456"/>
    <s v="123444, 123547"/>
    <d v="2020-07-06T00:00:00"/>
    <n v="480024"/>
    <s v="Masks (N95)"/>
    <s v="Each"/>
    <n v="480024"/>
    <d v="2020-07-31T00:00:00"/>
    <s v="Received 1600 of 3M N95 8200 masks and 4800 3M N95 8210s on 06/15/20 at 1500 (per receiving report, 10cases of 8200 and 30 cases of 8210, 20 masks per box, 8 boxes per case), Received 560 boxes of 20 8210s on 06/22/2020 at 1555, Received 120 boxes of 20 8210 on 07/02/2020 at 13:25. // Recieved 56 boxes on 07/08/20 1320 - Receiving Report and Packing slip 123547. Paid on Inv#123547 to A/P on 07/08/20. "/>
    <m/>
    <m/>
    <m/>
    <s v="REF-230"/>
    <m/>
    <s v="Y"/>
    <n v="750120"/>
    <n v="75762.12000000001"/>
    <n v="0"/>
    <n v="0"/>
    <n v="825882.12"/>
    <n v="500080"/>
    <s v="Each"/>
    <n v="1.6515"/>
    <s v="COVID-130"/>
    <s v="Box"/>
    <n v="10"/>
    <n v="16.515000000000001"/>
    <m/>
    <s v="PPE"/>
    <s v="2020-05"/>
    <x v="36"/>
  </r>
  <r>
    <d v="2020-05-15T00:00:00"/>
    <s v="20"/>
    <s v="Procurement Services"/>
    <s v="N-95 No Filter"/>
    <x v="13"/>
    <s v="N95 Masks, Honeywell, 20 per box"/>
    <s v="N1115-14110391"/>
    <s v="N/A"/>
    <s v="N/A"/>
    <n v="20"/>
    <s v="Masks"/>
    <n v="10"/>
    <s v="Box"/>
    <n v="2500"/>
    <s v="Case"/>
    <n v="500000"/>
    <n v="200"/>
    <n v="1.85"/>
    <n v="925000"/>
    <s v="TBD"/>
    <d v="2020-10-22T00:00:00"/>
    <s v="43"/>
    <s v="Ship to FAS"/>
    <s v="FAS"/>
    <s v="FA1-0000000026"/>
    <m/>
    <s v="No"/>
    <m/>
    <m/>
    <m/>
    <m/>
    <m/>
    <m/>
    <m/>
    <m/>
    <m/>
    <n v="500000"/>
    <s v="Masks (N95)"/>
    <s v="Each"/>
    <n v="500000"/>
    <d v="2035-12-31T00:00:00"/>
    <m/>
    <m/>
    <m/>
    <m/>
    <s v="REF-250"/>
    <m/>
    <s v="Y"/>
    <n v="925000"/>
    <n v="93425"/>
    <n v="0"/>
    <n v="0"/>
    <n v="1018425"/>
    <n v="500000"/>
    <s v="Each"/>
    <n v="2.0368499999999998"/>
    <s v="COVID-130"/>
    <s v="Box"/>
    <n v="10"/>
    <n v="20.368499999999997"/>
    <m/>
    <s v="PPE"/>
    <s v="2020-05"/>
    <x v="4"/>
  </r>
  <r>
    <d v="2020-05-08T00:00:00"/>
    <s v="19"/>
    <s v="Stellar"/>
    <s v="Other"/>
    <x v="14"/>
    <s v="M18 red lithium 5.0 AH battery pack"/>
    <s v="MILWA 48-11-1850"/>
    <s v="N/A"/>
    <s v="N/A"/>
    <n v="15"/>
    <s v="Each"/>
    <s v="N/A"/>
    <s v="N/A"/>
    <n v="1"/>
    <s v="Order"/>
    <n v="15"/>
    <s v="N/A"/>
    <n v="75"/>
    <n v="1125"/>
    <d v="2020-05-13T00:00:00"/>
    <d v="2020-05-13T00:00:00"/>
    <s v="20"/>
    <s v="Ship to FAS Warehouse. Attn: Mike Wong."/>
    <s v="FAS"/>
    <s v="FA1-STTL-hywm6o; 5985620"/>
    <m/>
    <s v="Yes"/>
    <n v="15"/>
    <n v="4205246"/>
    <d v="2020-05-13T00:00:00"/>
    <m/>
    <m/>
    <m/>
    <m/>
    <m/>
    <m/>
    <n v="0"/>
    <s v="Other"/>
    <m/>
    <n v="0"/>
    <d v="2020-05-13T00:00:00"/>
    <s v="Received 15 on 05/12/20 1220 (Receiving Report)."/>
    <m/>
    <m/>
    <m/>
    <s v="REF-221"/>
    <s v="Stellar_4205246.pdf"/>
    <s v="N"/>
    <n v="1125"/>
    <n v="113.62500000000001"/>
    <n v="0"/>
    <n v="0"/>
    <n v="1238.625"/>
    <n v="15"/>
    <s v="Each"/>
    <n v="82.575000000000003"/>
    <s v="COVID-351"/>
    <s v="Each"/>
    <n v="1"/>
    <n v="82.575000000000003"/>
    <m/>
    <s v="Additional Supplies"/>
    <s v="2020-05"/>
    <x v="1"/>
  </r>
  <r>
    <d v="2020-05-12T00:00:00"/>
    <s v="20"/>
    <s v="Excel Supply Company"/>
    <s v="Other"/>
    <x v="15"/>
    <s v="Purell Dispenser Stand with Dispenser"/>
    <s v="2424-DS and 2720-12"/>
    <s v="N/A"/>
    <s v="N/A"/>
    <n v="250"/>
    <s v="Each"/>
    <s v="N/A"/>
    <s v="N/A"/>
    <n v="1"/>
    <s v="Order"/>
    <n v="250"/>
    <s v="N/A"/>
    <n v="99"/>
    <n v="24750"/>
    <d v="2020-06-22T00:00:00"/>
    <d v="2020-06-22T00:00:00"/>
    <s v="26"/>
    <s v="Ship to FAS"/>
    <s v="FAS"/>
    <s v="FA1-0000000022"/>
    <m/>
    <s v="No"/>
    <m/>
    <m/>
    <m/>
    <m/>
    <m/>
    <m/>
    <m/>
    <m/>
    <m/>
    <n v="250"/>
    <s v="Purell Stands/Dispensers"/>
    <s v="Each"/>
    <n v="250"/>
    <d v="2020-06-22T00:00:00"/>
    <m/>
    <m/>
    <m/>
    <m/>
    <s v="REF-226"/>
    <m/>
    <s v="Y"/>
    <n v="24750"/>
    <n v="2499.75"/>
    <n v="0"/>
    <n v="0"/>
    <n v="27249.75"/>
    <m/>
    <m/>
    <m/>
    <s v="Nonstock"/>
    <m/>
    <m/>
    <n v="0"/>
    <m/>
    <s v="Cleaning and Disinfecting Supplies"/>
    <s v="2020-05"/>
    <x v="37"/>
  </r>
  <r>
    <d v="2020-05-12T00:00:00"/>
    <s v="20"/>
    <s v="Excel Supply Company"/>
    <s v="Other"/>
    <x v="16"/>
    <s v="Purell Mask Bracket"/>
    <n v="2428"/>
    <s v="N/A"/>
    <s v="N/A"/>
    <n v="250"/>
    <s v="Each"/>
    <s v="N/A"/>
    <s v="N/A"/>
    <n v="1"/>
    <s v="Order"/>
    <n v="250"/>
    <s v="N/A"/>
    <n v="16"/>
    <n v="4000"/>
    <d v="2020-06-22T00:00:00"/>
    <d v="2020-06-22T00:00:00"/>
    <s v="26"/>
    <s v="Ship to FAS"/>
    <s v="FAS"/>
    <s v="FA1-0000000022"/>
    <m/>
    <s v="No"/>
    <m/>
    <m/>
    <m/>
    <m/>
    <m/>
    <m/>
    <m/>
    <m/>
    <m/>
    <n v="250"/>
    <s v="Mask Holders for Dispensers"/>
    <s v="Each"/>
    <n v="250"/>
    <d v="2020-06-22T00:00:00"/>
    <m/>
    <m/>
    <m/>
    <m/>
    <s v="REF-227"/>
    <m/>
    <s v="Y"/>
    <n v="4000"/>
    <n v="404"/>
    <n v="0"/>
    <n v="0"/>
    <n v="4404"/>
    <m/>
    <m/>
    <m/>
    <s v="Nonstock"/>
    <m/>
    <m/>
    <n v="0"/>
    <m/>
    <s v="Cleaning and Disinfecting Supplies"/>
    <s v="2020-05"/>
    <x v="37"/>
  </r>
  <r>
    <d v="2020-05-26T00:00:00"/>
    <s v="22"/>
    <s v="Amazon.com"/>
    <s v="Other"/>
    <x v="14"/>
    <s v="50/100 Pcs replaceable activated carbon filters meltblown cloth filters by Moonli (500 pcs)"/>
    <s v="ASIN B0877869VY"/>
    <s v="N/A"/>
    <s v="N/A"/>
    <n v="500"/>
    <s v="Filters"/>
    <n v="60"/>
    <s v="Packs"/>
    <n v="1"/>
    <s v="Order"/>
    <n v="30000"/>
    <s v="N/A"/>
    <n v="244.99"/>
    <n v="14699.400000000001"/>
    <d v="2020-06-12T00:00:00"/>
    <d v="2020-06-12T00:00:00"/>
    <s v="24"/>
    <s v="Ship to FAS Warehouse Attn:Mike Wong"/>
    <s v="FAS"/>
    <n v="5262020"/>
    <s v="Paid by PP CC *6666, also included $5.99 S&amp;H"/>
    <s v="Yes"/>
    <n v="21390"/>
    <m/>
    <m/>
    <n v="8610"/>
    <m/>
    <m/>
    <m/>
    <m/>
    <m/>
    <n v="0"/>
    <s v="N/A"/>
    <m/>
    <n v="0"/>
    <d v="2020-06-12T00:00:00"/>
    <s v="Received 21,390 on 06/05/20 1005 (receiving report)"/>
    <m/>
    <m/>
    <m/>
    <s v="REF-237"/>
    <m/>
    <s v="N"/>
    <n v="14699.400000000001"/>
    <n v="1484.6394000000003"/>
    <n v="5.99"/>
    <n v="0"/>
    <n v="16190.029400000001"/>
    <m/>
    <m/>
    <m/>
    <s v="Nonstock"/>
    <m/>
    <m/>
    <n v="0"/>
    <m/>
    <s v="Additional Supplies"/>
    <s v="2020-05"/>
    <x v="38"/>
  </r>
  <r>
    <d v="2020-06-01T00:00:00"/>
    <s v="23"/>
    <s v="Bartell's"/>
    <s v="Other"/>
    <x v="3"/>
    <s v="Lysol Spray Crisp Linen 12.5 oz, 141 cases, 12/case"/>
    <s v="UPC FG19200074186 GIC #832092"/>
    <n v="12.5"/>
    <s v="N/A"/>
    <n v="12"/>
    <s v="Each"/>
    <n v="141"/>
    <s v="Case"/>
    <n v="1"/>
    <s v="Order"/>
    <n v="1692"/>
    <n v="141"/>
    <n v="5.39"/>
    <n v="9119.8799999999992"/>
    <d v="2020-06-08T00:00:00"/>
    <d v="2020-06-08T00:00:00"/>
    <s v="24"/>
    <s v="Ship to FAS Warehouse, Attn: Mike Wong"/>
    <s v="FAS"/>
    <s v="FA1-06022020-PT"/>
    <m/>
    <s v="Yes"/>
    <n v="1692"/>
    <s v="SEA060220"/>
    <d v="2020-06-15T00:00:00"/>
    <m/>
    <m/>
    <m/>
    <m/>
    <m/>
    <m/>
    <n v="0"/>
    <s v="N/A"/>
    <m/>
    <n v="0"/>
    <d v="2020-06-08T00:00:00"/>
    <s v="Received 141 cases (1692 ea) on 06/04/20 1150"/>
    <m/>
    <m/>
    <m/>
    <s v="REF-242"/>
    <s v="BartellDrugs_SEA060220.pdf"/>
    <s v="N"/>
    <n v="9119.8799999999992"/>
    <n v="921.10788000000002"/>
    <n v="0"/>
    <n v="0"/>
    <n v="10040.987879999999"/>
    <n v="1692"/>
    <s v="Each"/>
    <n v="5.9343899999999996"/>
    <s v="COVID-108"/>
    <s v="Each"/>
    <n v="1"/>
    <n v="5.9343899999999996"/>
    <m/>
    <s v="Cleaning and Disinfecting Supplies"/>
    <s v="2020-06"/>
    <x v="22"/>
  </r>
  <r>
    <d v="2020-04-30T00:00:00"/>
    <s v="18"/>
    <s v="Saryan's Arthur"/>
    <s v="Other"/>
    <x v="14"/>
    <s v="Filter Chip Inserts for mask"/>
    <m/>
    <s v="N/A"/>
    <s v="N/A"/>
    <n v="20000"/>
    <s v="Each"/>
    <s v="N/A"/>
    <s v="N/A"/>
    <n v="1"/>
    <s v="Order"/>
    <n v="20000"/>
    <s v="N/A"/>
    <n v="0.98"/>
    <n v="19600"/>
    <d v="2020-05-13T00:00:00"/>
    <d v="2020-05-13T00:00:00"/>
    <s v="20"/>
    <s v="Ship to FAS Warehouse Attn: Mike Wong 98117"/>
    <s v="FAS"/>
    <s v="FA1-0000000060"/>
    <s v="This line was change ordered onto the PO"/>
    <s v="Yes"/>
    <n v="16190"/>
    <s v="05132020"/>
    <d v="2020-06-04T00:00:00"/>
    <m/>
    <m/>
    <m/>
    <m/>
    <m/>
    <m/>
    <n v="0"/>
    <s v="N/A"/>
    <m/>
    <n v="0"/>
    <d v="2020-05-13T00:00:00"/>
    <s v="Received 2,130 on 05/21/20 1510 (Receiving report - no packing slip). Received 5,330 on 05/22/20 1025 (Receiving report - no packing slip). Warehouse reported on 05/27/20 1309 that the total they had in stock was 16,109. Override outstanding to zero because the cloth masks arrived with an additional filter included with the cloth mask."/>
    <m/>
    <m/>
    <m/>
    <s v="REF-243"/>
    <s v="Saryans_05132020.pdf"/>
    <s v="Y"/>
    <n v="19600"/>
    <n v="1979.6000000000001"/>
    <n v="0"/>
    <n v="0"/>
    <n v="21579.599999999999"/>
    <m/>
    <m/>
    <m/>
    <s v="Nonstock"/>
    <m/>
    <m/>
    <n v="0"/>
    <m/>
    <s v="Additional Supplies"/>
    <s v="2020-04"/>
    <x v="26"/>
  </r>
  <r>
    <d v="2020-06-08T00:00:00"/>
    <s v="24"/>
    <s v="Stellar"/>
    <s v="Other"/>
    <x v="14"/>
    <s v="Milwaukee battery pack"/>
    <s v="48-11-1850"/>
    <s v="N/A"/>
    <s v="N/A"/>
    <n v="10"/>
    <s v="Each"/>
    <s v="N/A"/>
    <s v="N/A"/>
    <n v="1"/>
    <s v="Order"/>
    <n v="10"/>
    <s v="N/A"/>
    <n v="75"/>
    <n v="750"/>
    <d v="2020-06-12T00:00:00"/>
    <d v="2020-06-12T00:00:00"/>
    <s v="24"/>
    <s v="Ship to FAS"/>
    <s v="FAS"/>
    <s v="FA1-0000000045"/>
    <m/>
    <s v="Yes"/>
    <n v="10"/>
    <n v="4214863"/>
    <d v="2020-06-16T00:00:00"/>
    <m/>
    <m/>
    <m/>
    <m/>
    <m/>
    <m/>
    <n v="0"/>
    <s v="N/A"/>
    <s v="Each"/>
    <n v="0"/>
    <d v="2020-06-12T00:00:00"/>
    <s v="Received 10 on 6/16/20 1020 (Receiving Report and packing slip 7156164)."/>
    <m/>
    <m/>
    <m/>
    <s v="REF-248"/>
    <m/>
    <s v="N"/>
    <n v="750"/>
    <n v="75.75"/>
    <m/>
    <m/>
    <n v="825.75"/>
    <n v="10"/>
    <s v="Each"/>
    <n v="82.575000000000003"/>
    <s v="COVID-351"/>
    <s v="Each"/>
    <n v="1"/>
    <n v="82.575000000000003"/>
    <m/>
    <m/>
    <s v="2020-06"/>
    <x v="16"/>
  </r>
  <r>
    <d v="2020-06-29T00:00:00"/>
    <s v="27"/>
    <s v="Grainger"/>
    <s v="Other"/>
    <x v="14"/>
    <s v="Mask Bracket, gray, purell, 2428-MB"/>
    <s v="3EUE8"/>
    <s v="N/A"/>
    <s v="N/A"/>
    <n v="40"/>
    <s v="Each"/>
    <s v="N/A"/>
    <s v="N/A"/>
    <n v="1"/>
    <s v="Order"/>
    <n v="40"/>
    <s v="N/A"/>
    <n v="30.12"/>
    <n v="1204.8"/>
    <d v="2020-07-06T00:00:00"/>
    <d v="2020-07-06T00:00:00"/>
    <s v="28"/>
    <s v="Ship to FAS Warehouse 3807 2nd Ave S"/>
    <s v="FAS"/>
    <s v="1386830349; PO# FA1-STTL-5x3p0e"/>
    <s v="Net 30, ordered for Library"/>
    <s v="No"/>
    <n v="40"/>
    <m/>
    <m/>
    <m/>
    <m/>
    <m/>
    <m/>
    <m/>
    <m/>
    <n v="0"/>
    <s v="N/A"/>
    <m/>
    <m/>
    <d v="2020-07-06T00:00:00"/>
    <s v="Received 40 on 07/02/2020. Mike Wong emailed packing slip on 7/2"/>
    <m/>
    <m/>
    <m/>
    <s v="REF-258"/>
    <m/>
    <s v="N"/>
    <n v="1204.8"/>
    <n v="121.68480000000001"/>
    <m/>
    <m/>
    <n v="1326.4848"/>
    <m/>
    <m/>
    <m/>
    <m/>
    <m/>
    <m/>
    <m/>
    <m/>
    <m/>
    <m/>
    <x v="22"/>
  </r>
  <r>
    <d v="2020-06-29T00:00:00"/>
    <s v="27"/>
    <s v="Rexel dba Platt"/>
    <s v="Other"/>
    <x v="14"/>
    <s v="Opticom floor mount dynamic temperature measurement camera"/>
    <s v="OPT-7MFTD-FM"/>
    <s v="N/A"/>
    <s v="N/A"/>
    <n v="6"/>
    <s v="Each"/>
    <s v="N/A"/>
    <s v="N/A"/>
    <n v="1"/>
    <s v="Order"/>
    <n v="6"/>
    <s v="N/A"/>
    <n v="2434.21"/>
    <n v="14605.26"/>
    <d v="2020-07-07T00:00:00"/>
    <d v="2020-07-07T00:00:00"/>
    <s v="28"/>
    <s v="Ship to 3807 2nd Ave S"/>
    <s v="FAS"/>
    <m/>
    <m/>
    <s v="Yes"/>
    <n v="6"/>
    <s v="0M52621"/>
    <d v="2020-07-13T00:00:00"/>
    <m/>
    <m/>
    <m/>
    <m/>
    <m/>
    <m/>
    <n v="0"/>
    <s v="N/A"/>
    <m/>
    <m/>
    <d v="2020-07-07T00:00:00"/>
    <s v="Received 3 on 07/07/2020 per Mike Wong email at 12:31pm; Receivd 3 on 7/10/20 (packing slip)."/>
    <m/>
    <m/>
    <m/>
    <s v="REF-262"/>
    <m/>
    <s v="N"/>
    <n v="14605.26"/>
    <n v="1475.1312600000001"/>
    <m/>
    <m/>
    <n v="16080.39126"/>
    <m/>
    <m/>
    <m/>
    <m/>
    <m/>
    <m/>
    <m/>
    <m/>
    <m/>
    <m/>
    <x v="9"/>
  </r>
  <r>
    <d v="2020-06-29T00:00:00"/>
    <s v="27"/>
    <s v="Huons USA Inc. "/>
    <s v="Other"/>
    <x v="14"/>
    <s v="Mask, Korea First Class"/>
    <s v="KF94 Face Mask"/>
    <s v="N/A"/>
    <s v="N/A"/>
    <n v="250000"/>
    <s v="Each"/>
    <s v="N/A"/>
    <s v="N/A"/>
    <n v="1"/>
    <s v="Order"/>
    <n v="250000"/>
    <s v="N/A"/>
    <n v="1.1299999999999999"/>
    <n v="282500"/>
    <d v="2020-08-07T00:00:00"/>
    <d v="2020-08-07T00:00:00"/>
    <s v="32"/>
    <s v="Ship to Mt Baker Warehouse"/>
    <s v="FAS"/>
    <s v="PO# FA1-0000000053"/>
    <s v="Net 7"/>
    <s v="No"/>
    <m/>
    <m/>
    <m/>
    <m/>
    <m/>
    <m/>
    <m/>
    <m/>
    <m/>
    <n v="250000"/>
    <s v="N/A"/>
    <m/>
    <m/>
    <d v="2020-08-07T00:00:00"/>
    <m/>
    <m/>
    <m/>
    <m/>
    <s v="REF-263"/>
    <m/>
    <s v="Y"/>
    <n v="282500"/>
    <n v="28532.5"/>
    <m/>
    <m/>
    <n v="311032.5"/>
    <m/>
    <m/>
    <m/>
    <m/>
    <m/>
    <m/>
    <m/>
    <m/>
    <m/>
    <m/>
    <x v="39"/>
  </r>
  <r>
    <d v="2020-03-13T00:00:00"/>
    <s v="11"/>
    <s v="Keeney's"/>
    <s v="Paper Towels"/>
    <x v="17"/>
    <s v="200 per pack - 12 packs per case - 175 cases"/>
    <s v="BWK6220"/>
    <s v="N/A"/>
    <s v="N/A"/>
    <n v="200"/>
    <s v="Sheets"/>
    <n v="12"/>
    <s v="Pack"/>
    <n v="175"/>
    <s v="Case"/>
    <n v="420000"/>
    <n v="2100"/>
    <n v="28.48"/>
    <n v="4984"/>
    <d v="2020-03-16T00:00:00"/>
    <d v="2020-03-16T00:00:00"/>
    <s v="12"/>
    <s v="Ship to FAS Warehouse. Attn: Mike Wong"/>
    <s v="FAS"/>
    <s v="K0004882"/>
    <m/>
    <s v="Yes"/>
    <n v="175"/>
    <s v="KI-00017727"/>
    <d v="2020-06-10T00:00:00"/>
    <m/>
    <m/>
    <m/>
    <m/>
    <m/>
    <m/>
    <n v="0"/>
    <s v="Paper Towels"/>
    <s v="Pack"/>
    <n v="0"/>
    <d v="2020-03-16T00:00:00"/>
    <s v="Short 1 - Packing slips showed 175j (PS K0004882-1 shows 174+1)."/>
    <s v="Yes"/>
    <s v="No"/>
    <m/>
    <s v="REF-033"/>
    <m/>
    <s v="Y"/>
    <n v="4984"/>
    <n v="503.38400000000001"/>
    <n v="0"/>
    <n v="0"/>
    <n v="5487.384"/>
    <n v="2100"/>
    <s v="Pack"/>
    <n v="2.6130399999999998"/>
    <s v="COVID-150"/>
    <s v="Case"/>
    <n v="12"/>
    <n v="31.356479999999998"/>
    <m/>
    <s v="Additional Supplies"/>
    <s v="2020-03"/>
    <x v="3"/>
  </r>
  <r>
    <d v="2020-03-17T00:00:00"/>
    <s v="12"/>
    <s v="Keeney's"/>
    <s v="Paper Towels"/>
    <x v="17"/>
    <s v="TOWEL,C-FLD,1PLY,200PK,WE "/>
    <s v="WIN101B"/>
    <s v="N/A"/>
    <s v="N/A"/>
    <n v="200"/>
    <s v="Sheets"/>
    <n v="12"/>
    <s v="Pack"/>
    <n v="132"/>
    <s v="Case"/>
    <n v="316800"/>
    <n v="1584"/>
    <n v="43"/>
    <n v="5676"/>
    <d v="2020-03-18T00:00:00"/>
    <d v="2020-03-18T00:00:00"/>
    <s v="12"/>
    <s v="Ship to FAS Warehouse. Attn: Mike Wong."/>
    <s v="FAS"/>
    <s v="K0004948"/>
    <m/>
    <s v="Yes"/>
    <n v="132"/>
    <s v="KI-00017934"/>
    <d v="2020-03-24T00:00:00"/>
    <m/>
    <m/>
    <m/>
    <m/>
    <m/>
    <m/>
    <n v="0"/>
    <m/>
    <m/>
    <m/>
    <d v="2020-03-18T00:00:00"/>
    <m/>
    <m/>
    <m/>
    <m/>
    <s v="REF-051"/>
    <s v="Keeneys_KI-00017934.pdf"/>
    <s v="Y"/>
    <n v="5676"/>
    <n v="573.27600000000007"/>
    <n v="0"/>
    <n v="0"/>
    <n v="6249.2759999999998"/>
    <n v="1584"/>
    <s v="Pack"/>
    <n v="3.9452499999999997"/>
    <s v="COVID-150"/>
    <s v="Case"/>
    <n v="12"/>
    <n v="47.342999999999996"/>
    <m/>
    <s v="Additional Supplies"/>
    <s v="2020-03"/>
    <x v="21"/>
  </r>
  <r>
    <d v="2020-03-17T00:00:00"/>
    <s v="12"/>
    <s v="Keeney's"/>
    <s v="Paper Towels"/>
    <x v="17"/>
    <s v="TOWEL,C-FLD,ENVN,1PLY,WE"/>
    <s v="GPC25190"/>
    <s v="N/A"/>
    <s v="N/A"/>
    <n v="240"/>
    <s v="Sheets"/>
    <n v="10"/>
    <s v="Pack"/>
    <n v="72"/>
    <s v="Case"/>
    <n v="172800"/>
    <n v="720"/>
    <n v="42"/>
    <n v="3024"/>
    <d v="2020-03-18T00:00:00"/>
    <d v="2020-03-18T00:00:00"/>
    <s v="12"/>
    <s v="Ship to FAS Warehouse. Attn: Mike Wong."/>
    <s v="FAS"/>
    <s v="K0004948"/>
    <m/>
    <s v="Yes"/>
    <n v="72"/>
    <s v="KI-00017934"/>
    <d v="2020-03-24T00:00:00"/>
    <m/>
    <m/>
    <m/>
    <m/>
    <m/>
    <m/>
    <n v="0"/>
    <m/>
    <m/>
    <m/>
    <d v="2020-03-18T00:00:00"/>
    <m/>
    <m/>
    <m/>
    <m/>
    <s v="REF-052"/>
    <s v="Keeneys_KI-00017934.pdf"/>
    <s v="Y"/>
    <n v="3024"/>
    <n v="305.42400000000004"/>
    <n v="0"/>
    <n v="0"/>
    <n v="3329.424"/>
    <n v="720"/>
    <s v="Pack"/>
    <n v="4.6242000000000001"/>
    <s v="COVID-150"/>
    <s v="Case"/>
    <n v="12"/>
    <n v="55.490400000000001"/>
    <m/>
    <s v="Additional Supplies"/>
    <s v="2020-03"/>
    <x v="21"/>
  </r>
  <r>
    <d v="2020-03-17T00:00:00"/>
    <s v="12"/>
    <s v="Keeney's"/>
    <s v="Paper Towels"/>
    <x v="17"/>
    <s v="TOWEL,C-FOLD,2400/CT,WE "/>
    <s v="GPC20241"/>
    <s v="N/A"/>
    <s v="N/A"/>
    <n v="200"/>
    <s v="Sheets"/>
    <n v="12"/>
    <s v="Pack"/>
    <n v="59"/>
    <s v="Case"/>
    <n v="141600"/>
    <n v="708"/>
    <n v="44.33"/>
    <n v="2615.4699999999998"/>
    <d v="2020-03-18T00:00:00"/>
    <d v="2020-03-18T00:00:00"/>
    <s v="12"/>
    <s v="Ship to FAS Warehouse. Attn: Mike Wong."/>
    <s v="FAS"/>
    <s v="K0004948"/>
    <m/>
    <s v="Yes"/>
    <n v="59"/>
    <s v="KI-00017934"/>
    <d v="2020-03-24T00:00:00"/>
    <m/>
    <m/>
    <m/>
    <m/>
    <m/>
    <m/>
    <n v="0"/>
    <m/>
    <m/>
    <m/>
    <d v="2020-03-18T00:00:00"/>
    <m/>
    <m/>
    <m/>
    <m/>
    <s v="REF-053"/>
    <s v="Keeneys_KI-00017934.pdf"/>
    <s v="Y"/>
    <n v="2615.4699999999998"/>
    <n v="264.16246999999998"/>
    <n v="0"/>
    <n v="0"/>
    <n v="2879.6324699999996"/>
    <n v="708"/>
    <s v="Pack"/>
    <n v="4.0672774999999994"/>
    <s v="COVID-150"/>
    <s v="Case"/>
    <n v="12"/>
    <n v="48.807329999999993"/>
    <m/>
    <s v="Additional Supplies"/>
    <s v="2020-03"/>
    <x v="21"/>
  </r>
  <r>
    <d v="2020-03-17T00:00:00"/>
    <s v="12"/>
    <s v="Keeney's"/>
    <s v="Paper Towels"/>
    <x v="17"/>
    <s v="TOWEL,CFOLD,2400/CT,WE"/>
    <s v="GPC20603"/>
    <s v="N/A"/>
    <s v="N/A"/>
    <n v="200"/>
    <s v="Sheets"/>
    <n v="12"/>
    <s v="Pack"/>
    <n v="39"/>
    <s v="Case"/>
    <n v="93600"/>
    <n v="468"/>
    <n v="28.76"/>
    <n v="1121.6400000000001"/>
    <d v="2020-03-18T00:00:00"/>
    <d v="2020-03-18T00:00:00"/>
    <s v="12"/>
    <s v="Ship to FAS Warehouse. Attn: Mike Wong."/>
    <s v="FAS"/>
    <s v="K0004948"/>
    <m/>
    <s v="Yes"/>
    <n v="39"/>
    <s v="KI-00017934"/>
    <d v="2020-03-24T00:00:00"/>
    <m/>
    <m/>
    <m/>
    <m/>
    <m/>
    <m/>
    <n v="0"/>
    <m/>
    <m/>
    <m/>
    <d v="2020-03-18T00:00:00"/>
    <m/>
    <m/>
    <m/>
    <m/>
    <s v="REF-054"/>
    <s v="Keeneys_KI-00017934.pdf"/>
    <s v="Y"/>
    <n v="1121.6400000000001"/>
    <n v="113.28564000000001"/>
    <n v="0"/>
    <n v="0"/>
    <n v="1234.9256400000002"/>
    <n v="468"/>
    <s v="Pack"/>
    <n v="2.6387300000000002"/>
    <s v="COVID-150"/>
    <s v="Case"/>
    <n v="12"/>
    <n v="31.664760000000001"/>
    <m/>
    <s v="Additional Supplies"/>
    <s v="2020-03"/>
    <x v="21"/>
  </r>
  <r>
    <d v="2020-03-17T00:00:00"/>
    <s v="12"/>
    <s v="Keeney's"/>
    <s v="Paper Towels"/>
    <x v="17"/>
    <s v="TOWEL,PREM,1PLY,CFOLD,WH "/>
    <s v="GPC2112014"/>
    <s v="N/A"/>
    <s v="N/A"/>
    <n v="200"/>
    <s v="Sheets"/>
    <n v="6"/>
    <s v="Pack"/>
    <n v="18"/>
    <s v="Case"/>
    <n v="21600"/>
    <n v="108"/>
    <n v="27.57"/>
    <n v="496.26"/>
    <d v="2020-03-18T00:00:00"/>
    <d v="2020-03-18T00:00:00"/>
    <s v="12"/>
    <s v="Ship to FAS Warehouse. Attn: Mike Wong."/>
    <s v="FAS"/>
    <s v="K0004948"/>
    <m/>
    <s v="Yes"/>
    <n v="18"/>
    <s v="KI-00017934"/>
    <d v="2020-03-24T00:00:00"/>
    <m/>
    <m/>
    <m/>
    <m/>
    <m/>
    <m/>
    <n v="0"/>
    <m/>
    <m/>
    <m/>
    <d v="2020-03-18T00:00:00"/>
    <m/>
    <m/>
    <m/>
    <m/>
    <s v="REF-055"/>
    <s v="Keeneys_KI-00017934.pdf"/>
    <s v="Y"/>
    <n v="496.26"/>
    <n v="50.122260000000004"/>
    <n v="0"/>
    <n v="0"/>
    <n v="546.38225999999997"/>
    <n v="108"/>
    <s v="Pack"/>
    <n v="5.0590950000000001"/>
    <s v="COVID-150"/>
    <s v="Case"/>
    <n v="12"/>
    <n v="60.709140000000005"/>
    <m/>
    <s v="Additional Supplies"/>
    <s v="2020-03"/>
    <x v="21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3"/>
    <s v="Case"/>
    <n v="7200"/>
    <n v="36"/>
    <n v="28.48"/>
    <n v="85.44"/>
    <d v="2020-03-18T00:00:00"/>
    <d v="2020-03-18T00:00:00"/>
    <s v="12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8"/>
    <s v="Keeneys_KI-00017934.pdf"/>
    <s v="Y"/>
    <n v="85.44"/>
    <n v="8.6294400000000007"/>
    <n v="0"/>
    <n v="0"/>
    <n v="94.06944"/>
    <n v="36"/>
    <s v="Pack"/>
    <n v="2.6130399999999998"/>
    <s v="COVID-150"/>
    <s v="Case"/>
    <n v="12"/>
    <n v="31.356479999999998"/>
    <m/>
    <s v="Additional Supplies"/>
    <s v="2020-03"/>
    <x v="21"/>
  </r>
  <r>
    <d v="2020-03-17T00:00:00"/>
    <s v="12"/>
    <s v="Keeney's"/>
    <s v="Paper Towels"/>
    <x v="17"/>
    <s v="TOWEL,CFOLD,2400/CT,WE"/>
    <s v="GPC20603 "/>
    <s v="N/A"/>
    <s v="N/A"/>
    <n v="200"/>
    <s v="Sheets"/>
    <n v="12"/>
    <s v="Pack"/>
    <n v="1"/>
    <s v="Case"/>
    <n v="2400"/>
    <n v="12"/>
    <n v="28.76"/>
    <n v="28.76"/>
    <d v="2020-03-18T00:00:00"/>
    <d v="2020-03-18T00:00:00"/>
    <s v="12"/>
    <s v="Ship to FAS Warehouse. Attn: Mike Wong."/>
    <s v="FAS"/>
    <s v="K0004948"/>
    <m/>
    <s v="Yes"/>
    <n v="1"/>
    <s v="KI-00017934"/>
    <d v="2020-03-24T00:00:00"/>
    <m/>
    <m/>
    <m/>
    <m/>
    <m/>
    <m/>
    <n v="0"/>
    <m/>
    <m/>
    <m/>
    <d v="2020-03-18T00:00:00"/>
    <m/>
    <m/>
    <m/>
    <m/>
    <s v="REF-063"/>
    <s v="Keeneys_KI-00017934.pdf"/>
    <s v="Y"/>
    <n v="28.76"/>
    <n v="2.9047600000000005"/>
    <n v="0"/>
    <n v="0"/>
    <n v="31.664760000000001"/>
    <n v="12"/>
    <s v="Pack"/>
    <n v="2.6387300000000002"/>
    <s v="COVID-150"/>
    <s v="Case"/>
    <n v="12"/>
    <n v="31.664760000000001"/>
    <m/>
    <s v="Additional Supplies"/>
    <s v="2020-03"/>
    <x v="21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1"/>
    <s v="Case"/>
    <n v="2400"/>
    <n v="12"/>
    <n v="28.48"/>
    <n v="28.48"/>
    <d v="2020-03-18T00:00:00"/>
    <d v="2020-03-18T00:00:00"/>
    <s v="12"/>
    <s v="Ship to FAS Warehouse. Attn: Mike Wong."/>
    <s v="FAS"/>
    <s v="K0004948"/>
    <m/>
    <s v="Yes"/>
    <n v="1"/>
    <s v="KI-00017934"/>
    <d v="2020-03-24T00:00:00"/>
    <m/>
    <m/>
    <m/>
    <m/>
    <m/>
    <m/>
    <n v="0"/>
    <m/>
    <m/>
    <m/>
    <d v="2020-03-18T00:00:00"/>
    <m/>
    <m/>
    <m/>
    <m/>
    <s v="REF-064"/>
    <s v="Keeneys_KI-00017934.pdf"/>
    <s v="Y"/>
    <n v="28.48"/>
    <n v="2.8764800000000004"/>
    <n v="0"/>
    <n v="0"/>
    <n v="31.356480000000001"/>
    <n v="12"/>
    <s v="Pack"/>
    <n v="2.6130400000000003"/>
    <s v="COVID-150"/>
    <s v="Case"/>
    <n v="12"/>
    <n v="31.356480000000005"/>
    <m/>
    <s v="Additional Supplies"/>
    <s v="2020-03"/>
    <x v="21"/>
  </r>
  <r>
    <d v="2020-03-13T00:00:00"/>
    <s v="11"/>
    <s v="Keeney's"/>
    <s v="Paper Towels"/>
    <x v="17"/>
    <s v="Genuine Joe Multi-fold towels - 16 packs per case - 175 cases"/>
    <s v="GJO-21100"/>
    <s v="N/A"/>
    <s v="N/A"/>
    <n v="250"/>
    <s v="Sheets"/>
    <n v="16"/>
    <s v="Pack"/>
    <n v="175"/>
    <s v="Case"/>
    <n v="700000"/>
    <n v="2800"/>
    <n v="24.3"/>
    <n v="4252.5"/>
    <d v="2020-03-20T00:00:00"/>
    <d v="2020-03-20T00:00:00"/>
    <s v="12"/>
    <s v="Ship to FAS Warehouse. Attn: Mike Wong"/>
    <s v="FAS"/>
    <s v="K0004882"/>
    <m/>
    <s v="Yes"/>
    <n v="90"/>
    <s v="KI-00017727"/>
    <d v="2020-06-10T00:00:00"/>
    <n v="85"/>
    <s v="KI-00018339"/>
    <d v="2020-03-25T00:00:00"/>
    <m/>
    <m/>
    <m/>
    <n v="0"/>
    <m/>
    <m/>
    <m/>
    <d v="2020-03-20T00:00:00"/>
    <s v="Received 90 on 03/17/20 (PSK0004882-1)"/>
    <m/>
    <m/>
    <m/>
    <s v="REF-075"/>
    <s v="Keeneys_KI-00018339.pdf"/>
    <s v="Y"/>
    <n v="4252.5"/>
    <n v="429.50250000000005"/>
    <n v="0"/>
    <n v="0"/>
    <n v="4682.0025000000005"/>
    <n v="2800"/>
    <s v="Pack"/>
    <n v="1.6721437500000003"/>
    <s v="COVID-150"/>
    <s v="Case"/>
    <n v="12"/>
    <n v="20.065725000000004"/>
    <m/>
    <s v="Additional Supplies"/>
    <s v="2020-03"/>
    <x v="22"/>
  </r>
  <r>
    <d v="2020-03-17T00:00:00"/>
    <s v="12"/>
    <s v="Keeney's"/>
    <s v="Paper Towels"/>
    <x v="17"/>
    <s v="TOWEL,C-FLD,1PLY,200PK,WE "/>
    <s v="WIN101B"/>
    <s v="N/A"/>
    <s v="N/A"/>
    <n v="200"/>
    <s v="Sheets"/>
    <n v="12"/>
    <s v="Pack"/>
    <n v="6"/>
    <s v="Case"/>
    <n v="14400"/>
    <n v="72"/>
    <n v="43"/>
    <n v="258"/>
    <d v="2020-03-23T00:00:00"/>
    <d v="2020-03-23T00:00:00"/>
    <s v="13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87"/>
    <s v="Keeneys_KI-00018340.pdf"/>
    <s v="Y"/>
    <n v="258"/>
    <n v="26.058000000000003"/>
    <n v="0"/>
    <n v="0"/>
    <n v="284.05799999999999"/>
    <n v="72"/>
    <s v="Pack"/>
    <n v="3.9452499999999997"/>
    <s v="COVID-150"/>
    <s v="Case"/>
    <n v="12"/>
    <n v="47.342999999999996"/>
    <m/>
    <s v="Additional Supplies"/>
    <s v="2020-03"/>
    <x v="23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1"/>
    <s v="Case"/>
    <n v="2400"/>
    <n v="12"/>
    <n v="20.48"/>
    <n v="20.48"/>
    <d v="2020-03-23T00:00:00"/>
    <d v="2020-03-23T00:00:00"/>
    <s v="13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096"/>
    <s v="Keeneys_KI-00018340.pdf"/>
    <s v="Y"/>
    <n v="20.48"/>
    <n v="2.0684800000000001"/>
    <n v="0"/>
    <n v="0"/>
    <n v="22.548480000000001"/>
    <n v="12"/>
    <s v="Pack"/>
    <n v="1.87904"/>
    <s v="COVID-150"/>
    <s v="Case"/>
    <n v="12"/>
    <n v="22.548480000000001"/>
    <m/>
    <s v="Additional Supplies"/>
    <s v="2020-03"/>
    <x v="23"/>
  </r>
  <r>
    <d v="2020-03-11T00:00:00"/>
    <s v="11"/>
    <s v="Western Safety"/>
    <s v="Paper Towels"/>
    <x v="17"/>
    <s v="Kleenex Premier Folded Towels - 3000 towels per case"/>
    <n v="13254"/>
    <s v="N/A"/>
    <s v="N/A"/>
    <n v="120"/>
    <s v="Sheets"/>
    <n v="25"/>
    <s v="Pack"/>
    <n v="3"/>
    <s v="Case"/>
    <n v="9000"/>
    <n v="75"/>
    <n v="66"/>
    <n v="198"/>
    <s v="TBD"/>
    <d v="2020-10-22T00:00:00"/>
    <s v="43"/>
    <s v="Ship to FAS Warehouse. Attn: Mike Wong"/>
    <s v="FAS"/>
    <s v="188785-0"/>
    <m/>
    <s v="Yes"/>
    <n v="3"/>
    <s v="188915-1"/>
    <d v="2020-05-18T00:00:00"/>
    <m/>
    <m/>
    <m/>
    <m/>
    <m/>
    <m/>
    <n v="0"/>
    <m/>
    <m/>
    <n v="0"/>
    <d v="2035-12-31T00:00:00"/>
    <s v="Received 3 on 4/13/20 (from Kimberly-Clark Shipment 518984038)"/>
    <m/>
    <m/>
    <m/>
    <s v="REF-124"/>
    <s v="Western_189915-1.pdf"/>
    <s v="Y"/>
    <n v="198"/>
    <n v="19.998000000000001"/>
    <n v="0"/>
    <n v="0"/>
    <n v="217.99799999999999"/>
    <n v="75"/>
    <s v="Pack"/>
    <n v="2.9066399999999999"/>
    <s v="COVID-150"/>
    <s v="Case"/>
    <n v="12"/>
    <n v="34.87968"/>
    <m/>
    <s v="Additional Supplies"/>
    <s v="2020-03"/>
    <x v="4"/>
  </r>
  <r>
    <d v="2020-06-26T00:00:00"/>
    <s v="26"/>
    <s v="Complete Office"/>
    <s v="Paper Towels"/>
    <x v="17"/>
    <s v="Multi-fold 100% recycled"/>
    <s v="APC EN416"/>
    <s v="N/A"/>
    <s v="N/A"/>
    <s v="N/A"/>
    <s v="N/A"/>
    <n v="200"/>
    <s v="Case"/>
    <n v="1"/>
    <s v="Order "/>
    <s v="N/A"/>
    <n v="200"/>
    <n v="18.489999999999998"/>
    <n v="3697.9999999999995"/>
    <d v="2020-06-29T00:00:00"/>
    <d v="2020-06-29T00:00:00"/>
    <s v="27"/>
    <s v="Ship to FAS Crown Hill Warehouse"/>
    <s v="FAS"/>
    <s v="PO#FA1-0000000051"/>
    <s v="Net 30, Blanket Contract, 3835"/>
    <s v="Yes"/>
    <n v="200"/>
    <s v="1973926-0"/>
    <d v="2020-07-13T00:00:00"/>
    <m/>
    <m/>
    <m/>
    <m/>
    <m/>
    <m/>
    <n v="0"/>
    <s v="Paper Towels"/>
    <s v="Pack"/>
    <n v="0"/>
    <d v="2020-06-29T00:00:00"/>
    <s v="Received 200 cases on 6/29/2020 at 1020"/>
    <m/>
    <m/>
    <m/>
    <s v="REF-259"/>
    <m/>
    <s v="N"/>
    <n v="3697.9999999999995"/>
    <n v="373.49799999999999"/>
    <m/>
    <m/>
    <n v="4071.4979999999996"/>
    <m/>
    <m/>
    <m/>
    <m/>
    <m/>
    <m/>
    <m/>
    <m/>
    <m/>
    <m/>
    <x v="3"/>
  </r>
  <r>
    <d v="2020-06-26T00:00:00"/>
    <s v="26"/>
    <s v="Complete Office"/>
    <s v="Paper Towels"/>
    <x v="17"/>
    <s v="C-Fold, 100% recycled"/>
    <s v="GPC 25190"/>
    <s v="N/A"/>
    <s v="N/A"/>
    <s v="N/A"/>
    <s v="N/A"/>
    <n v="100"/>
    <s v="Case"/>
    <n v="1"/>
    <s v="Order"/>
    <s v="N/A"/>
    <n v="100"/>
    <n v="23.07"/>
    <n v="2307"/>
    <d v="2020-06-29T00:00:00"/>
    <d v="2020-06-29T00:00:00"/>
    <s v="27"/>
    <s v="Ship to FAS Crown Hill Warehouse"/>
    <s v="FAS"/>
    <s v="PO#FA1-0000000051"/>
    <s v="Net 30, Blanket Contract 3835"/>
    <s v="Yes"/>
    <n v="100"/>
    <s v="1973926-0"/>
    <d v="2020-07-13T00:00:00"/>
    <m/>
    <m/>
    <m/>
    <m/>
    <m/>
    <m/>
    <n v="0"/>
    <s v="Paper Towels"/>
    <s v="Pack"/>
    <n v="0"/>
    <d v="2020-06-29T00:00:00"/>
    <s v="Received 100 cases on 06/29/2020 at 1020"/>
    <m/>
    <m/>
    <m/>
    <s v="REF-260"/>
    <m/>
    <s v="N"/>
    <n v="2307"/>
    <n v="233.00700000000001"/>
    <m/>
    <m/>
    <n v="2540.0070000000001"/>
    <m/>
    <m/>
    <m/>
    <m/>
    <m/>
    <m/>
    <m/>
    <m/>
    <m/>
    <m/>
    <x v="3"/>
  </r>
  <r>
    <d v="2020-04-08T00:00:00"/>
    <s v="15"/>
    <s v="First Aid Global"/>
    <s v="PAWS"/>
    <x v="18"/>
    <s v="P.A.W.S Antimicrobial Hand Sanitizer Wipes - 100"/>
    <s v="PAWS 100"/>
    <s v="N/A"/>
    <s v="N/A"/>
    <n v="100"/>
    <s v="Wipes"/>
    <n v="100"/>
    <s v="Packs"/>
    <n v="10"/>
    <s v="Case"/>
    <n v="10000"/>
    <n v="1000"/>
    <n v="25"/>
    <n v="250"/>
    <s v="TBD"/>
    <d v="2020-10-22T00:00:00"/>
    <s v="43"/>
    <s v="Ship to FAS Warehouse. Attn: Mike Wong 8532 15th Ave NW Seattle, WA 98117"/>
    <s v="FAS"/>
    <s v="Credit Card - Presley; PO# STTL-pxj7w4"/>
    <m/>
    <s v="No"/>
    <m/>
    <m/>
    <m/>
    <m/>
    <m/>
    <m/>
    <m/>
    <m/>
    <m/>
    <n v="10"/>
    <s v="Antimicrobial (PAWS) Wipes"/>
    <s v="Each"/>
    <n v="10000"/>
    <d v="2035-12-31T00:00:00"/>
    <m/>
    <m/>
    <m/>
    <m/>
    <s v="REF-169"/>
    <m/>
    <s v="N"/>
    <n v="250"/>
    <n v="25.25"/>
    <n v="0"/>
    <n v="0"/>
    <n v="275.25"/>
    <n v="10000"/>
    <s v="Each"/>
    <n v="2.7525000000000001E-2"/>
    <s v="COVID-105"/>
    <s v="Box"/>
    <n v="100"/>
    <n v="2.7524999999999999"/>
    <m/>
    <s v="Cleaning and Disinfecting Supplies"/>
    <s v="2020-04"/>
    <x v="4"/>
  </r>
  <r>
    <d v="2020-04-17T00:00:00"/>
    <s v="16"/>
    <s v="Western Safety"/>
    <s v="PAWS"/>
    <x v="18"/>
    <s v="PAWS, Antimicrobial Wipes, 50 per can, 240 cans"/>
    <n v="34405"/>
    <s v="N/A"/>
    <s v="N/A"/>
    <n v="50"/>
    <s v="Wipes"/>
    <n v="240"/>
    <s v="Tubes"/>
    <n v="1"/>
    <s v="Order"/>
    <n v="12000"/>
    <n v="240"/>
    <n v="7"/>
    <n v="1680"/>
    <s v="TBD"/>
    <d v="2020-10-22T00:00:00"/>
    <s v="43"/>
    <s v="Ship to Mt Baker Warehouse"/>
    <s v="FAS"/>
    <s v="FA0-190452-0"/>
    <m/>
    <s v="No"/>
    <m/>
    <m/>
    <m/>
    <m/>
    <m/>
    <m/>
    <m/>
    <m/>
    <m/>
    <n v="240"/>
    <s v="Antimicrobial (PAWS) Wipes"/>
    <s v="Each"/>
    <n v="12000"/>
    <d v="2035-12-31T00:00:00"/>
    <m/>
    <m/>
    <m/>
    <m/>
    <s v="REF-190"/>
    <m/>
    <s v="Y"/>
    <n v="1680"/>
    <n v="169.68"/>
    <n v="0"/>
    <n v="0"/>
    <n v="1849.68"/>
    <n v="12000"/>
    <s v="Each"/>
    <n v="0.15414"/>
    <s v="COVID-105"/>
    <s v="Box"/>
    <n v="100"/>
    <n v="15.414"/>
    <m/>
    <s v="Cleaning and Disinfecting Supplies"/>
    <s v="2020-04"/>
    <x v="4"/>
  </r>
  <r>
    <d v="2020-05-12T00:00:00"/>
    <s v="20"/>
    <s v="Western Safety"/>
    <s v="PAWS"/>
    <x v="18"/>
    <s v="PAWS, Antimicrobial Towelette, 100 per box 100 $"/>
    <n v="34400"/>
    <s v="N/A"/>
    <s v="N/A"/>
    <n v="100"/>
    <s v="Wipes"/>
    <n v="10"/>
    <s v="Packs"/>
    <n v="10"/>
    <s v="Case"/>
    <n v="10000"/>
    <n v="100"/>
    <n v="9.25"/>
    <n v="925"/>
    <d v="2020-05-15T00:00:00"/>
    <d v="2020-05-15T00:00:00"/>
    <s v="20"/>
    <s v="Ship to FAS Warehouse, Mike Wong - 8532 15th AVE NW"/>
    <s v="FAS"/>
    <s v="FA1-0000000021; 191326-0"/>
    <m/>
    <s v="Yes"/>
    <n v="100"/>
    <s v="191326-1"/>
    <d v="2020-05-18T00:00:00"/>
    <m/>
    <m/>
    <m/>
    <m/>
    <m/>
    <m/>
    <n v="0"/>
    <s v="Antimicrobial (PAWS) Wipes"/>
    <s v="Each"/>
    <n v="0"/>
    <d v="2020-05-15T00:00:00"/>
    <s v="Received 100 boxes (10,000 wipes) on 05/15/20 (Receiving Report with PS 191326-1)."/>
    <m/>
    <m/>
    <m/>
    <s v="REF-224"/>
    <s v="Western_191326-1.pdf"/>
    <s v="Y"/>
    <n v="925"/>
    <n v="93.425000000000011"/>
    <n v="0"/>
    <n v="0"/>
    <n v="1018.425"/>
    <n v="10000"/>
    <s v="Each"/>
    <n v="0.10184249999999999"/>
    <s v="COVID-105"/>
    <s v="Box"/>
    <n v="100"/>
    <n v="10.184249999999999"/>
    <m/>
    <s v="Cleaning and Disinfecting Supplies"/>
    <s v="2020-05"/>
    <x v="3"/>
  </r>
  <r>
    <d v="2020-06-18T00:00:00"/>
    <s v="25"/>
    <s v="Western Safety"/>
    <s v="PAWS"/>
    <x v="18"/>
    <s v="PAWS, Antimicrobial Towelette, 100 per box"/>
    <n v="34400"/>
    <s v="N/A"/>
    <s v="N/A"/>
    <n v="100"/>
    <s v="Each"/>
    <n v="300"/>
    <s v="Box"/>
    <n v="1"/>
    <s v="Order"/>
    <n v="30000"/>
    <n v="300"/>
    <n v="9.85"/>
    <n v="2955"/>
    <d v="2020-06-05T00:00:00"/>
    <d v="2020-06-05T00:00:00"/>
    <s v="23"/>
    <s v="Ship to Crown Hill Warehouse"/>
    <s v="FAS"/>
    <s v="192629, PO#FA1-0000000049"/>
    <s v="Net 30"/>
    <s v="Yes"/>
    <n v="300"/>
    <s v="192629-1"/>
    <d v="2020-06-25T00:00:00"/>
    <m/>
    <m/>
    <m/>
    <m/>
    <m/>
    <m/>
    <n v="0"/>
    <s v="Antimicrobial (PAWS) Wipes"/>
    <s v="Each"/>
    <n v="0"/>
    <d v="2020-06-05T00:00:00"/>
    <s v="Received 300 boxes on 06/22/20 at 905"/>
    <m/>
    <m/>
    <m/>
    <s v="REF-256"/>
    <m/>
    <s v="Y"/>
    <n v="2955"/>
    <n v="298.45500000000004"/>
    <n v="0"/>
    <n v="0"/>
    <n v="3253.4549999999999"/>
    <n v="30000"/>
    <s v="Each"/>
    <n v="0.1084485"/>
    <s v="COVID-105"/>
    <s v="Box"/>
    <n v="100"/>
    <n v="10.844850000000001"/>
    <m/>
    <s v="Cleaning and Disinfecting Supplies"/>
    <s v="2020-06"/>
    <x v="40"/>
  </r>
  <r>
    <d v="2020-03-20T00:00:00"/>
    <s v="12"/>
    <s v="Ballard Hospitality"/>
    <s v="Surgical Mask"/>
    <x v="19"/>
    <s v="Face Mask, Protekcia Softech Barrier Protection"/>
    <s v="CUP04"/>
    <s v="N/A"/>
    <s v="N/A"/>
    <n v="100000"/>
    <s v="Masks"/>
    <s v="N/A"/>
    <s v="N/A"/>
    <n v="1"/>
    <s v="Order"/>
    <n v="100000"/>
    <s v="N/A"/>
    <n v="4.05"/>
    <n v="405000"/>
    <d v="2020-03-27T00:00:00"/>
    <d v="2020-03-27T00:00:00"/>
    <s v="13"/>
    <s v="Ship to FAS Warehouse. Attn: Mike Wong."/>
    <s v="FAS"/>
    <s v="FA0-0000000037"/>
    <m/>
    <s v="Yes"/>
    <n v="100000"/>
    <s v="BH001"/>
    <d v="2020-04-14T00:00:00"/>
    <m/>
    <m/>
    <m/>
    <m/>
    <m/>
    <m/>
    <n v="0"/>
    <m/>
    <m/>
    <m/>
    <d v="2020-03-27T00:00:00"/>
    <s v="Received 100,000 on 04/10/20"/>
    <m/>
    <m/>
    <m/>
    <s v="REF-103"/>
    <s v="Ballard_BH001.pdf"/>
    <s v="N"/>
    <n v="405000"/>
    <n v="40905"/>
    <n v="0"/>
    <n v="0"/>
    <n v="445905"/>
    <n v="100000"/>
    <s v="Each"/>
    <n v="4.4590500000000004"/>
    <s v="COVID-131"/>
    <s v="Box"/>
    <n v="50"/>
    <n v="222.95250000000001"/>
    <m/>
    <s v="PPE"/>
    <s v="2020-03"/>
    <x v="22"/>
  </r>
  <r>
    <d v="2020-03-05T00:00:00"/>
    <s v="10"/>
    <s v="CPR Savers"/>
    <s v="Surgical Mask"/>
    <x v="19"/>
    <s v="Procedure Face Mask - with Ear Loop Blue (SINGLE)"/>
    <s v="2201-EA"/>
    <s v="N/A"/>
    <s v="N/A"/>
    <n v="5500"/>
    <s v="Masks"/>
    <s v="N/A"/>
    <s v="N/A"/>
    <n v="1"/>
    <s v="Case"/>
    <n v="5500"/>
    <s v="N/A"/>
    <n v="1.39"/>
    <n v="7644.9999999999991"/>
    <d v="2020-04-03T00:00:00"/>
    <d v="2020-04-03T00:00:00"/>
    <s v="14"/>
    <s v="Ship to FAS Warehouse. Attn: Mike Wong. Shipping from AZ."/>
    <s v="FAS"/>
    <s v="1025986; FA0-0000000036"/>
    <m/>
    <s v="Yes"/>
    <n v="5500"/>
    <n v="1025986"/>
    <d v="2020-04-16T00:00:00"/>
    <m/>
    <m/>
    <m/>
    <m/>
    <m/>
    <m/>
    <n v="0"/>
    <m/>
    <m/>
    <m/>
    <d v="2020-04-03T00:00:00"/>
    <m/>
    <m/>
    <m/>
    <m/>
    <s v="REF-104"/>
    <s v="CPRSavers_1025986.pdf"/>
    <s v="N"/>
    <n v="7644.9999999999991"/>
    <n v="772.14499999999998"/>
    <n v="248.98"/>
    <n v="0"/>
    <n v="8666.1249999999982"/>
    <n v="5500"/>
    <s v="Each"/>
    <n v="1.5756590909090906"/>
    <s v="COVID-131"/>
    <s v="Box"/>
    <n v="50"/>
    <n v="78.78295454545453"/>
    <m/>
    <s v="PPE"/>
    <s v="2020-03"/>
    <x v="17"/>
  </r>
  <r>
    <d v="2020-03-20T00:00:00"/>
    <s v="12"/>
    <s v="Procurement Services "/>
    <s v="Surgical Mask"/>
    <x v="19"/>
    <s v="3Ply Surgical Face Masks"/>
    <s v="3Ply Surgical"/>
    <s v="N/A"/>
    <s v="N/A"/>
    <n v="180000"/>
    <s v="Masks"/>
    <s v="N/A"/>
    <s v="N/A"/>
    <n v="1"/>
    <s v="Order"/>
    <n v="180000"/>
    <s v="N/A"/>
    <n v="1.08"/>
    <n v="194400"/>
    <s v="TBD"/>
    <d v="2020-10-22T00:00:00"/>
    <s v="43"/>
    <s v="Ship to FAS Warehouse. Attn: Mike Wong."/>
    <s v="FAS"/>
    <s v="FA0-0000000040"/>
    <m/>
    <s v="Yes"/>
    <n v="180000"/>
    <s v="INV/2020/0002"/>
    <d v="2020-04-24T00:00:00"/>
    <m/>
    <m/>
    <m/>
    <m/>
    <m/>
    <m/>
    <n v="0"/>
    <s v="Masks (Surgical)"/>
    <s v="Each"/>
    <n v="0"/>
    <d v="2035-12-31T00:00:00"/>
    <s v="Received 180,000 on 04/21/20 (PS from World Class Shipping, signed by Mike wong)."/>
    <m/>
    <m/>
    <m/>
    <s v="REF-134"/>
    <s v="ProcurementServices_INV-2020-0002.pdf"/>
    <s v="Y"/>
    <n v="194400"/>
    <n v="19634.400000000001"/>
    <n v="0"/>
    <n v="0"/>
    <n v="214034.4"/>
    <n v="180000"/>
    <s v="Each"/>
    <n v="1.1890799999999999"/>
    <s v="COVID-131"/>
    <s v="Box"/>
    <n v="50"/>
    <n v="59.453999999999994"/>
    <m/>
    <s v="PPE"/>
    <s v="2020-03"/>
    <x v="4"/>
  </r>
  <r>
    <d v="2020-04-04T00:00:00"/>
    <s v="14"/>
    <s v="Unispace"/>
    <s v="Surgical Mask"/>
    <x v="19"/>
    <s v="Sensi 3-ply face masks"/>
    <n v="1501217"/>
    <s v="N/A"/>
    <s v="N/A"/>
    <n v="1000000"/>
    <s v="Masks"/>
    <n v="20000"/>
    <s v="Pack"/>
    <n v="1"/>
    <s v="Order"/>
    <n v="1000000"/>
    <n v="20000"/>
    <n v="0.57999999999999996"/>
    <n v="580000"/>
    <d v="2020-04-15T00:00:00"/>
    <d v="2020-04-15T00:00:00"/>
    <s v="16"/>
    <s v="Ship to FAS Warehouse. Attn: Mike Wong 8532 15th Ave NW Seattle, WA 98117"/>
    <s v="FAS"/>
    <s v="FA0-0000000045"/>
    <m/>
    <s v="Yes"/>
    <n v="150000"/>
    <n v="6688"/>
    <d v="2020-05-05T00:00:00"/>
    <n v="560000"/>
    <n v="6738"/>
    <d v="2020-05-15T00:00:00"/>
    <n v="290000"/>
    <n v="6744"/>
    <d v="2020-05-15T00:00:00"/>
    <n v="0"/>
    <s v="Masks (Surgical)"/>
    <s v="Each"/>
    <n v="0"/>
    <d v="2020-04-15T00:00:00"/>
    <s v="Received 75 cases of 40 boxes = 3000 boxes of 50 masks each = 150,000 masks on 05/01/20 (Receiving report from Whse with JB Hunt Bill of Lading). Received 560000 (11,200 boxes of 50 each) on 05/11/20 1030 (Receiving Report). Received 290000 (5,800 boxes of 50 each) on 5/12/20 1145."/>
    <m/>
    <m/>
    <m/>
    <s v="REF-163"/>
    <s v="Unispace_6688.pdf, Unispace_6738.pdf, Unispace_6744.pdf"/>
    <s v="N"/>
    <n v="580000"/>
    <n v="58580.000000000007"/>
    <n v="14479"/>
    <n v="0"/>
    <n v="653059"/>
    <n v="1000000"/>
    <s v="Each"/>
    <n v="0.65305899999999995"/>
    <s v="COVID-131"/>
    <s v="Box"/>
    <n v="50"/>
    <n v="32.652949999999997"/>
    <s v="Shipping of $4,885 on inv#6688, Shipping of $4,960 on inv#6738, Shipping of $4,634 on inv#6744"/>
    <s v="PPE"/>
    <s v="2020-04"/>
    <x v="12"/>
  </r>
  <r>
    <d v="2020-04-09T00:00:00"/>
    <s v="15"/>
    <s v="Sound Safety Products"/>
    <s v="Surgical Mask"/>
    <x v="19"/>
    <s v="Santa Fe Masks"/>
    <s v="PG94017"/>
    <s v="N/A"/>
    <s v="N/A"/>
    <n v="1250"/>
    <s v="Masks"/>
    <s v="N/A"/>
    <s v="N/A"/>
    <n v="200"/>
    <s v="Case"/>
    <n v="250000"/>
    <s v="N/A"/>
    <n v="1250"/>
    <n v="250000"/>
    <d v="2020-05-07T00:00:00"/>
    <d v="2020-05-07T00:00:00"/>
    <s v="19"/>
    <s v="25,000 will be ship on 4/13/2020 and the balance will ship 5/7/2020. From LA.  Ship to FAS Warehouse. Attn: Mike Wong. "/>
    <s v="FAS"/>
    <s v="343679/1; FA0-0000000049"/>
    <m/>
    <s v="Yes"/>
    <n v="20"/>
    <s v="343679/1"/>
    <d v="2020-04-24T00:00:00"/>
    <n v="180"/>
    <s v="K43679/1"/>
    <d v="2020-05-14T00:00:00"/>
    <m/>
    <m/>
    <m/>
    <n v="0"/>
    <s v="Masks (Surgical)"/>
    <s v="Each"/>
    <n v="0"/>
    <d v="2020-05-07T00:00:00"/>
    <s v="Received 20 cases (total of 1,250 masks each) on 04/16 (PS now attached to invoice), Received 180 cases (total of 225,000) masks on 05/07/20 (Receiving report))."/>
    <m/>
    <m/>
    <m/>
    <s v="REF-175"/>
    <s v="SoundSafety_343679-1.pdf, SoundSafety_K43679-1.pdf"/>
    <s v="Y"/>
    <n v="250000"/>
    <n v="25250"/>
    <n v="0"/>
    <n v="0"/>
    <n v="275250"/>
    <n v="250000"/>
    <s v="Each"/>
    <n v="1.101"/>
    <s v="COVID-131"/>
    <s v="Box"/>
    <n v="50"/>
    <n v="55.05"/>
    <m/>
    <s v="PPE"/>
    <s v="2020-04"/>
    <x v="41"/>
  </r>
  <r>
    <d v="2020-04-10T00:00:00"/>
    <s v="15"/>
    <s v="Complete Office"/>
    <s v="Surgical Mask"/>
    <x v="19"/>
    <s v="Medispo Face Mask with Earl Loop"/>
    <s v="HGI 966EL"/>
    <s v="N/A"/>
    <s v="N/A"/>
    <n v="50"/>
    <s v="Masks"/>
    <n v="400"/>
    <s v="Box"/>
    <n v="1"/>
    <s v="Order"/>
    <n v="20000"/>
    <n v="400"/>
    <n v="34.99"/>
    <n v="13996"/>
    <d v="2020-05-18T00:00:00"/>
    <d v="2020-05-18T00:00:00"/>
    <s v="21"/>
    <s v="Ship to FAS Warehouse. Attn: Mike Wong 8532 15th Ave NW Seattle, WA 98117"/>
    <s v="FAS"/>
    <s v="FA0-0000000050"/>
    <m/>
    <s v="Yes"/>
    <n v="400"/>
    <s v="1956938-0"/>
    <d v="2020-06-12T00:00:00"/>
    <m/>
    <m/>
    <m/>
    <m/>
    <m/>
    <m/>
    <n v="0"/>
    <s v="Masks (Surgical)"/>
    <s v="Each"/>
    <n v="0"/>
    <d v="2020-05-18T00:00:00"/>
    <m/>
    <m/>
    <m/>
    <m/>
    <s v="REF-176"/>
    <s v="CompleteOffice_1956938-0.pdf"/>
    <s v="N"/>
    <n v="13996"/>
    <n v="1413.596"/>
    <n v="0"/>
    <n v="0"/>
    <n v="15409.596"/>
    <n v="20000"/>
    <s v="Each"/>
    <n v="0.77047979999999994"/>
    <s v="COVID-131"/>
    <s v="Box"/>
    <n v="50"/>
    <n v="38.523989999999998"/>
    <m/>
    <s v="PPE"/>
    <s v="2020-04"/>
    <x v="2"/>
  </r>
  <r>
    <d v="2020-04-17T00:00:00"/>
    <s v="16"/>
    <s v="Bartell's"/>
    <s v="Surgical Mask"/>
    <x v="19"/>
    <s v="Surgical Disposable Mask, 3 ply, 4 folded, ear loops. 50 per box, 40 boxes"/>
    <n v="127180"/>
    <s v="N/A"/>
    <s v="N/A"/>
    <n v="50"/>
    <s v="Masks"/>
    <n v="40"/>
    <s v="Box"/>
    <n v="90"/>
    <s v="Case"/>
    <n v="180000"/>
    <n v="3600"/>
    <n v="1360"/>
    <n v="122400"/>
    <d v="2020-04-24T00:00:00"/>
    <d v="2020-04-24T00:00:00"/>
    <s v="17"/>
    <s v="Ship to FAS Warehouse. Attn: Mike Wong 8532 15th Ave NW Seattle, WA 98117"/>
    <s v="FAS"/>
    <s v="FA0-041720201-PT"/>
    <m/>
    <s v="Yes"/>
    <n v="88"/>
    <s v="SEA041320"/>
    <d v="2020-04-23T00:00:00"/>
    <n v="2"/>
    <s v="SEA041320"/>
    <d v="2020-04-23T00:00:00"/>
    <m/>
    <m/>
    <m/>
    <n v="0"/>
    <s v="Masks (Surgical)"/>
    <s v="Each"/>
    <n v="0"/>
    <d v="2020-04-24T00:00:00"/>
    <s v="Received 88 on 04/21/20 (hand written packing slip from Whse), Received  2 on 04/23/20 (e-mail from Wong)."/>
    <m/>
    <m/>
    <m/>
    <s v="REF-197"/>
    <s v="BartellDrugs_SEA041320.pdf"/>
    <s v="N"/>
    <n v="122400"/>
    <n v="12362.400000000001"/>
    <n v="0"/>
    <n v="0"/>
    <n v="134762.4"/>
    <n v="180000"/>
    <s v="Each"/>
    <n v="0.74868000000000001"/>
    <s v="COVID-131"/>
    <s v="Box"/>
    <n v="50"/>
    <n v="37.433999999999997"/>
    <m/>
    <s v="PPE"/>
    <s v="2020-04"/>
    <x v="22"/>
  </r>
  <r>
    <d v="2020-05-04T00:00:00"/>
    <s v="19"/>
    <s v="Huons USA"/>
    <s v="Surgical Mask"/>
    <x v="19"/>
    <s v="N3 Surgical Masks, 50/box"/>
    <m/>
    <s v="N/A"/>
    <s v="N/A"/>
    <n v="50"/>
    <s v="Masks"/>
    <n v="18000"/>
    <s v="Box"/>
    <n v="1"/>
    <s v="Order"/>
    <n v="900000"/>
    <s v="N/A"/>
    <n v="0.38"/>
    <n v="342000"/>
    <d v="2020-06-12T00:00:00"/>
    <d v="2020-06-12T00:00:00"/>
    <s v="24"/>
    <s v="Ship to FAS Warehouse. Attn: Mike Wong."/>
    <s v="FAS"/>
    <s v="FA105052020PT"/>
    <m/>
    <s v="Yes"/>
    <n v="900000"/>
    <s v="HUUS/OB/INV20-166"/>
    <d v="2020-07-06T00:00:00"/>
    <m/>
    <m/>
    <m/>
    <m/>
    <m/>
    <m/>
    <n v="0"/>
    <s v="Masks (Surgical)"/>
    <s v="Each"/>
    <n v="0"/>
    <d v="2020-06-12T00:00:00"/>
    <s v="Received 18000 boxes on 07/01/2020 at 1530"/>
    <m/>
    <m/>
    <m/>
    <s v="REF-215"/>
    <m/>
    <s v="Y"/>
    <n v="342000"/>
    <n v="34542"/>
    <n v="0"/>
    <n v="0"/>
    <n v="376542"/>
    <n v="900000"/>
    <s v="Each"/>
    <n v="0.41837999999999997"/>
    <s v="COVID-131"/>
    <s v="Box"/>
    <n v="50"/>
    <n v="20.918999999999997"/>
    <m/>
    <s v="PPE"/>
    <s v="2020-05"/>
    <x v="39"/>
  </r>
  <r>
    <d v="2020-05-28T00:00:00"/>
    <s v="22"/>
    <s v="Complete Office"/>
    <s v="Surgical Mask"/>
    <x v="19"/>
    <s v="Disposable face mask, 3-ply, 50 per box, 4,000 boxes. "/>
    <s v="COM910160"/>
    <s v=" N/A "/>
    <s v=" N/A "/>
    <n v="50"/>
    <s v="Masks"/>
    <n v="4000"/>
    <s v="Box"/>
    <n v="1"/>
    <s v=" Order "/>
    <n v="200000"/>
    <n v="4000"/>
    <n v="17.95"/>
    <n v="71800"/>
    <d v="2020-06-12T00:00:00"/>
    <d v="2020-06-12T00:00:00"/>
    <s v="24"/>
    <s v="Ship to FAS Warehouse, Mike Wong - 8532 15th AVE NW"/>
    <s v="FAS"/>
    <s v="FA1-0000000034"/>
    <m/>
    <s v="Yes"/>
    <n v="4000"/>
    <s v="1967451-0"/>
    <d v="2020-06-15T00:00:00"/>
    <m/>
    <m/>
    <m/>
    <m/>
    <m/>
    <m/>
    <n v="0"/>
    <s v="Masks (Surgical)"/>
    <s v="Each"/>
    <n v="0"/>
    <d v="2020-06-12T00:00:00"/>
    <s v="Received 4000 on 06/11/20 0935,"/>
    <m/>
    <m/>
    <m/>
    <s v="REF-238"/>
    <s v="CompleteOffice_1967451-0.pdf"/>
    <s v="N"/>
    <n v="71800"/>
    <n v="7251.8"/>
    <n v="0"/>
    <n v="0"/>
    <n v="79051.8"/>
    <n v="200000"/>
    <s v="Each"/>
    <n v="0.39525900000000003"/>
    <s v="COVID-131"/>
    <s v="Box"/>
    <n v="50"/>
    <n v="19.76295"/>
    <m/>
    <s v="PPE"/>
    <s v="2020-05"/>
    <x v="25"/>
  </r>
  <r>
    <d v="2020-05-28T00:00:00"/>
    <s v="22"/>
    <s v="Complete Office"/>
    <s v="Surgical Mask"/>
    <x v="19"/>
    <s v="Disposable face mask, 3-ply, 50 per box, 16,000"/>
    <s v="COM910160"/>
    <s v=" N/A "/>
    <s v=" N/A "/>
    <n v="50"/>
    <s v="Masks"/>
    <n v="16000"/>
    <s v="Box"/>
    <n v="1"/>
    <s v=" Order "/>
    <n v="800000"/>
    <n v="16000"/>
    <n v="17.95"/>
    <n v="287200"/>
    <d v="2020-07-06T00:00:00"/>
    <d v="2020-07-06T00:00:00"/>
    <s v="28"/>
    <s v="Ship to FAS Warehouse, Mike Wong - 8532 15th AVE NW"/>
    <s v="FAS"/>
    <s v="FA1-0000000034"/>
    <m/>
    <s v="No"/>
    <m/>
    <m/>
    <m/>
    <m/>
    <m/>
    <m/>
    <m/>
    <m/>
    <m/>
    <n v="16000"/>
    <s v="Masks (Surgical)"/>
    <s v="Each"/>
    <n v="800000"/>
    <d v="2020-07-06T00:00:00"/>
    <m/>
    <m/>
    <m/>
    <m/>
    <s v="REF-239"/>
    <m/>
    <s v="N"/>
    <n v="287200"/>
    <n v="29007.200000000001"/>
    <n v="0"/>
    <n v="0"/>
    <n v="316207.2"/>
    <n v="800000"/>
    <s v="Each"/>
    <n v="0.39525900000000003"/>
    <s v="COVID-131"/>
    <s v="Box"/>
    <n v="50"/>
    <n v="19.76295"/>
    <m/>
    <s v="PPE"/>
    <s v="2020-05"/>
    <x v="39"/>
  </r>
  <r>
    <d v="2020-06-25T00:00:00"/>
    <s v="26"/>
    <s v="Advanced Digital Solutions"/>
    <s v="Surgical Mask"/>
    <x v="19"/>
    <s v="3-ply surgical masks, 100 per box, 20,000 boxes"/>
    <s v="3PS-Masks"/>
    <s v="N/A"/>
    <s v="N/A"/>
    <n v="100"/>
    <s v="Each"/>
    <n v="20000"/>
    <s v="Box"/>
    <n v="1"/>
    <s v="Order"/>
    <n v="2000000"/>
    <s v="N/A"/>
    <n v="0.19"/>
    <n v="380000"/>
    <d v="2020-07-06T00:00:00"/>
    <d v="2020-07-06T00:00:00"/>
    <s v="28"/>
    <s v="Ship to Crown Hill Warehouse"/>
    <s v="FAS"/>
    <s v="PO# FA1-0000000050"/>
    <m/>
    <s v="No"/>
    <n v="2016000"/>
    <n v="2125"/>
    <d v="2020-07-09T00:00:00"/>
    <m/>
    <m/>
    <m/>
    <m/>
    <m/>
    <m/>
    <n v="-16000"/>
    <s v="Masks (Surgical)"/>
    <s v="Each"/>
    <n v="-16000"/>
    <d v="2020-07-06T00:00:00"/>
    <s v="Received 2,016,000 on 07/08/20 0830 (Receiving Report). Overage is okay (donation)."/>
    <m/>
    <m/>
    <m/>
    <s v="REF-257"/>
    <m/>
    <s v="N"/>
    <n v="380000"/>
    <n v="38380"/>
    <m/>
    <m/>
    <n v="418380"/>
    <n v="2000000"/>
    <s v="Each"/>
    <n v="0.20918999999999999"/>
    <m/>
    <m/>
    <m/>
    <m/>
    <m/>
    <m/>
    <m/>
    <x v="12"/>
  </r>
  <r>
    <d v="2020-07-02T00:00:00"/>
    <s v="27"/>
    <s v="Excel Supply Company"/>
    <s v="Surgical Mask"/>
    <x v="19"/>
    <s v="3-ply earloop masks, CE Grade 50 masks"/>
    <s v="0503-3plym"/>
    <s v="N/A"/>
    <s v="N/A"/>
    <n v="2000000"/>
    <s v="Masks"/>
    <s v="N/A"/>
    <s v="N/A"/>
    <n v="1"/>
    <s v="Order"/>
    <n v="2000000"/>
    <s v="N/A"/>
    <n v="0.13800000000000001"/>
    <n v="276000"/>
    <d v="2020-07-16T00:00:00"/>
    <d v="2020-07-16T00:00:00"/>
    <s v="29"/>
    <s v="Ship to Mt Baker Warehouse"/>
    <s v="FAS"/>
    <s v="PO# FA10000000057"/>
    <s v="Blanket Contract 3832"/>
    <s v="No"/>
    <m/>
    <m/>
    <m/>
    <m/>
    <m/>
    <m/>
    <m/>
    <m/>
    <m/>
    <n v="2000000"/>
    <s v="Masks (Surgical)"/>
    <s v="Each"/>
    <n v="2000000"/>
    <d v="2020-07-16T00:00:00"/>
    <m/>
    <m/>
    <m/>
    <m/>
    <s v="REF-266"/>
    <m/>
    <s v="Y"/>
    <n v="276000"/>
    <n v="27876"/>
    <m/>
    <m/>
    <n v="303876"/>
    <m/>
    <m/>
    <m/>
    <m/>
    <m/>
    <m/>
    <m/>
    <m/>
    <m/>
    <m/>
    <x v="19"/>
  </r>
  <r>
    <d v="2020-04-07T00:00:00"/>
    <s v="15"/>
    <s v="Ebay"/>
    <s v="Therm"/>
    <x v="20"/>
    <s v="No Touch Infrared Digital Forehead Thermometer Baby Adult Body Temperature Gun"/>
    <m/>
    <s v="N/A"/>
    <s v="N/A"/>
    <n v="99"/>
    <s v="Each"/>
    <s v="N/A"/>
    <s v="N/A"/>
    <n v="1"/>
    <s v="Order"/>
    <n v="99"/>
    <s v="N/A"/>
    <n v="54.06"/>
    <n v="5351.9400000000005"/>
    <d v="2020-04-20T00:00:00"/>
    <d v="2020-04-20T00:00:00"/>
    <s v="17"/>
    <s v="Ship to FAS Warehouse. Attn: Mike Wong 8532 15th Ave NW Seattle, WA 98117"/>
    <s v="FAS"/>
    <s v="Credit Card - Presley; FAO-040720"/>
    <m/>
    <s v="Yes"/>
    <n v="99"/>
    <m/>
    <m/>
    <m/>
    <m/>
    <m/>
    <m/>
    <m/>
    <m/>
    <n v="0"/>
    <s v="Thermometers"/>
    <s v="Each"/>
    <n v="0"/>
    <d v="2020-04-20T00:00:00"/>
    <s v="Received 99 per presley on unknown date"/>
    <m/>
    <m/>
    <m/>
    <s v="REF-167"/>
    <s v="CCard_EBAY 04-07-2020 $5351.94.pdf"/>
    <s v="N"/>
    <n v="5351.9400000000005"/>
    <n v="540.54594000000009"/>
    <n v="0"/>
    <n v="0"/>
    <n v="5892.4859400000005"/>
    <n v="99"/>
    <s v="Each"/>
    <n v="59.520060000000008"/>
    <s v="COVID-300"/>
    <s v="Each"/>
    <n v="1"/>
    <n v="59.520060000000008"/>
    <m/>
    <s v="Additional Supplies"/>
    <s v="2020-04"/>
    <x v="26"/>
  </r>
  <r>
    <d v="2020-04-07T00:00:00"/>
    <s v="15"/>
    <s v="Ebay"/>
    <s v="Therm"/>
    <x v="20"/>
    <s v="No-contact Touch Infrared Digital LCD Thermometer Head Forehead Baby Adult US"/>
    <s v="None"/>
    <s v="N/A"/>
    <s v="N/A"/>
    <n v="101"/>
    <s v="Each"/>
    <s v="N/A"/>
    <s v="N/A"/>
    <n v="1"/>
    <s v="Order"/>
    <n v="101"/>
    <s v="N/A"/>
    <n v="37.5"/>
    <m/>
    <d v="2020-04-13T00:00:00"/>
    <d v="2020-04-13T00:00:00"/>
    <s v="16"/>
    <s v="Ship to FAS Warehouse. Attn: Mike Wong 8532 15th Ave NW Seattle, WA 98117"/>
    <s v="FAS"/>
    <s v="Credit Card - Presley; FAO-0400320"/>
    <m/>
    <s v="Cancelled"/>
    <m/>
    <m/>
    <m/>
    <m/>
    <m/>
    <m/>
    <m/>
    <m/>
    <m/>
    <m/>
    <s v="Thermometers"/>
    <s v="Each"/>
    <m/>
    <m/>
    <m/>
    <m/>
    <m/>
    <m/>
    <s v="REF-168"/>
    <m/>
    <s v="N"/>
    <m/>
    <m/>
    <m/>
    <m/>
    <m/>
    <m/>
    <m/>
    <m/>
    <m/>
    <m/>
    <m/>
    <n v="0"/>
    <m/>
    <m/>
    <s v="2020-04"/>
    <x v="23"/>
  </r>
  <r>
    <d v="2020-04-21T00:00:00"/>
    <s v="17"/>
    <s v="Stellar"/>
    <s v="Therm"/>
    <x v="20"/>
    <s v="IHEALTH THERMOMETER MODEL PT3"/>
    <s v="IHEAL PT3"/>
    <s v="N/A"/>
    <s v="N/A"/>
    <n v="200"/>
    <s v="Each"/>
    <s v="N/A"/>
    <s v="N/A"/>
    <n v="1"/>
    <s v="Order"/>
    <n v="200"/>
    <s v="N/A"/>
    <n v="71.97"/>
    <n v="14394"/>
    <d v="2020-05-08T00:00:00"/>
    <d v="2020-05-08T00:00:00"/>
    <s v="19"/>
    <s v="Ship to FAS Warehouse. Attn: Mike Wong."/>
    <s v="FAS"/>
    <s v="FA0-0000000055; 5980330"/>
    <m/>
    <s v="No"/>
    <n v="197"/>
    <n v="4202039"/>
    <d v="2020-05-01T00:00:00"/>
    <m/>
    <m/>
    <m/>
    <m/>
    <m/>
    <m/>
    <n v="3"/>
    <s v="Thermometers"/>
    <s v="Each"/>
    <n v="3"/>
    <d v="2020-05-08T00:00:00"/>
    <s v="Received 197 on 04/29 (Pick Ticket 7143921)."/>
    <m/>
    <m/>
    <m/>
    <s v="REF-194"/>
    <s v="Stellar_4202039.pdf"/>
    <s v="N"/>
    <n v="14394"/>
    <n v="1453.7940000000001"/>
    <n v="0"/>
    <n v="0"/>
    <n v="15847.794"/>
    <n v="200"/>
    <s v="Each"/>
    <n v="79.238969999999995"/>
    <s v="COVID-300"/>
    <s v="Each"/>
    <n v="1"/>
    <n v="79.238969999999995"/>
    <m/>
    <s v="Additional Supplies"/>
    <s v="2020-04"/>
    <x v="38"/>
  </r>
  <r>
    <d v="2020-04-20T00:00:00"/>
    <s v="17"/>
    <s v="Mallory Safety"/>
    <s v="Therm"/>
    <x v="20"/>
    <s v="Thermometer, non-contact"/>
    <s v="FORAC-IR42"/>
    <s v="N/A"/>
    <s v="N/A"/>
    <n v="50"/>
    <s v="Each"/>
    <s v="N/A"/>
    <s v="N/A"/>
    <n v="1"/>
    <s v="Order"/>
    <n v="50"/>
    <s v="N/A"/>
    <n v="112.66"/>
    <n v="5633"/>
    <d v="2020-04-28T00:00:00"/>
    <d v="2020-04-28T00:00:00"/>
    <s v="18"/>
    <s v="Ship to FAS Warehouse. Attn: Mike Wong."/>
    <s v="FAS"/>
    <s v="FA0-0000000054; 2606964"/>
    <m/>
    <s v="Yes"/>
    <n v="50"/>
    <n v="4831223"/>
    <d v="2020-05-01T00:00:00"/>
    <m/>
    <m/>
    <m/>
    <m/>
    <m/>
    <m/>
    <n v="0"/>
    <s v="Thermometers"/>
    <s v="Each"/>
    <n v="0"/>
    <d v="2020-04-28T00:00:00"/>
    <s v="Received 50 on 04/29/20 (Pick Ticket #3864311)"/>
    <m/>
    <m/>
    <m/>
    <s v="REF-195"/>
    <s v="Mallory_4831223.pdf"/>
    <s v="N"/>
    <n v="5633"/>
    <n v="568.93299999999999"/>
    <n v="0"/>
    <n v="0"/>
    <n v="6201.933"/>
    <n v="50"/>
    <s v="Each"/>
    <n v="124.03865999999999"/>
    <s v="COVID-300"/>
    <s v="Each"/>
    <n v="1"/>
    <n v="124.03865999999999"/>
    <m/>
    <s v="Additional Supplies"/>
    <s v="2020-04"/>
    <x v="9"/>
  </r>
  <r>
    <d v="2020-04-21T00:00:00"/>
    <s v="17"/>
    <s v="Stellar"/>
    <s v="Therm"/>
    <x v="20"/>
    <s v="IHEALTH THERMOMETER MODEL PT3"/>
    <s v="IHEAL PT3"/>
    <s v="N/A"/>
    <s v="N/A"/>
    <n v="100"/>
    <s v="Each"/>
    <s v="N/A"/>
    <s v="N/A"/>
    <n v="1"/>
    <s v="Order"/>
    <n v="100"/>
    <s v="N/A"/>
    <n v="71.97"/>
    <n v="7197"/>
    <d v="2020-05-11T00:00:00"/>
    <d v="2020-05-11T00:00:00"/>
    <s v="20"/>
    <s v="Ship to FAS Warehouse. Attn: Mike Wong."/>
    <s v="FAS"/>
    <s v="FA0-0000000057; 5980467"/>
    <m/>
    <s v="Yes"/>
    <n v="100"/>
    <n v="4202040"/>
    <d v="2020-05-01T00:00:00"/>
    <m/>
    <m/>
    <m/>
    <m/>
    <m/>
    <m/>
    <n v="0"/>
    <s v="Thermometers"/>
    <s v="Each"/>
    <n v="0"/>
    <d v="2020-05-11T00:00:00"/>
    <s v="Received 100 on 04/29 (Pick Ticket 7143914)."/>
    <m/>
    <m/>
    <m/>
    <s v="REF-198"/>
    <s v="Stellar_4202040.pdf"/>
    <s v="N"/>
    <n v="7197"/>
    <n v="726.89700000000005"/>
    <n v="0"/>
    <n v="0"/>
    <n v="7923.8969999999999"/>
    <n v="100"/>
    <s v="Each"/>
    <n v="79.238969999999995"/>
    <s v="COVID-300"/>
    <s v="Each"/>
    <n v="1"/>
    <n v="79.238969999999995"/>
    <m/>
    <s v="Additional Supplies"/>
    <s v="2020-04"/>
    <x v="42"/>
  </r>
  <r>
    <d v="2020-04-22T00:00:00"/>
    <s v="17"/>
    <s v="Stellar"/>
    <s v="Therm"/>
    <x v="20"/>
    <s v="IHEALTH THERMOMETER MODEL PT3"/>
    <s v="IHEAL PT3"/>
    <s v="N/A"/>
    <s v="N/A"/>
    <n v="250"/>
    <s v="Each"/>
    <s v="N/A"/>
    <s v="N/A"/>
    <n v="1"/>
    <s v="Order"/>
    <n v="250"/>
    <s v="N/A"/>
    <n v="71.97"/>
    <n v="17992.5"/>
    <d v="2020-05-08T00:00:00"/>
    <d v="2020-05-08T00:00:00"/>
    <s v="19"/>
    <s v="Ship to FAS Warehouse. Attn: Mike Wong."/>
    <s v="FAS"/>
    <s v="FA0-0000000059"/>
    <m/>
    <s v="Yes"/>
    <n v="240"/>
    <n v="4202041"/>
    <d v="2020-05-01T00:00:00"/>
    <n v="10"/>
    <n v="4203402"/>
    <d v="2020-05-08T00:00:00"/>
    <m/>
    <m/>
    <m/>
    <n v="0"/>
    <s v="Thermometers"/>
    <s v="Each"/>
    <n v="0"/>
    <d v="2020-05-08T00:00:00"/>
    <s v="Received 240 on 04/29 (Pick Ticket 7143922), Received 10 on 05/05/20 (Pick Ticket 7144539)."/>
    <m/>
    <m/>
    <m/>
    <s v="REF-201"/>
    <s v="Stellar_4202041.pdf, Stellar_4203402.pdf"/>
    <s v="N"/>
    <n v="17992.5"/>
    <n v="1817.2425000000001"/>
    <n v="0"/>
    <n v="0"/>
    <n v="19809.7425"/>
    <n v="250"/>
    <s v="Each"/>
    <n v="79.238969999999995"/>
    <s v="COVID-300"/>
    <s v="Each"/>
    <n v="1"/>
    <n v="79.238969999999995"/>
    <m/>
    <s v="Additional Supplies"/>
    <s v="2020-04"/>
    <x v="24"/>
  </r>
  <r>
    <d v="2020-04-28T00:00:00"/>
    <s v="18"/>
    <s v="Stellar"/>
    <s v="Therm"/>
    <x v="20"/>
    <s v="Thermometer, IHEALTH"/>
    <s v="IHEAL PT3"/>
    <s v="N/A"/>
    <s v="N/A"/>
    <n v="300"/>
    <s v="Each"/>
    <s v="N/A"/>
    <s v="N/A"/>
    <n v="1"/>
    <s v="Order"/>
    <n v="300"/>
    <s v="N/A"/>
    <n v="71.97"/>
    <n v="21591"/>
    <d v="2020-05-13T00:00:00"/>
    <d v="2020-05-13T00:00:00"/>
    <s v="20"/>
    <s v="Ship to FAS Warehouse. Attn: Mike Wong."/>
    <s v="FAS"/>
    <s v="FA1-0000000007; 5982632"/>
    <m/>
    <s v="No"/>
    <n v="303"/>
    <s v="4204233 and 4204234"/>
    <d v="2020-05-13T00:00:00"/>
    <m/>
    <m/>
    <m/>
    <m/>
    <m/>
    <m/>
    <n v="-3"/>
    <s v="Thermometers"/>
    <s v="Each"/>
    <n v="0"/>
    <d v="2020-05-13T00:00:00"/>
    <s v="Received 303 on 5/7/20 (Receiving Report) - invoiced 300 on inv#4204233 and 3 on inv#4204234."/>
    <m/>
    <m/>
    <m/>
    <s v="REF-207"/>
    <s v="Stellar_4204233.pdf, Stellar_4204234.pdf"/>
    <s v="N"/>
    <n v="21591"/>
    <n v="2180.6910000000003"/>
    <n v="0"/>
    <n v="0"/>
    <n v="23771.690999999999"/>
    <n v="300"/>
    <s v="Each"/>
    <n v="79.238969999999995"/>
    <s v="COVID-300"/>
    <s v="Each"/>
    <n v="1"/>
    <n v="79.238969999999995"/>
    <m/>
    <s v="Additional Supplies"/>
    <s v="2020-04"/>
    <x v="25"/>
  </r>
  <r>
    <d v="2020-05-06T00:00:00"/>
    <s v="19"/>
    <s v="Saryan's Arthur"/>
    <s v="Therm"/>
    <x v="20"/>
    <s v="Infrared no contact thermometers"/>
    <s v="FT-100A"/>
    <s v="N/A"/>
    <s v="N/A"/>
    <n v="1000"/>
    <s v="Each"/>
    <s v="N/A"/>
    <s v="N/A"/>
    <n v="1"/>
    <s v="Order"/>
    <n v="1000"/>
    <s v="N/A"/>
    <n v="50"/>
    <n v="50000"/>
    <d v="2020-06-15T00:00:00"/>
    <d v="2020-06-15T00:00:00"/>
    <s v="25"/>
    <s v="Ship to FAS Warehouse. Attn: Mike Wong."/>
    <s v="FAS"/>
    <s v="FA1-0000000018"/>
    <s v="Net 1"/>
    <s v="Yes"/>
    <n v="1000"/>
    <s v="05222020"/>
    <d v="2020-06-24T00:00:00"/>
    <m/>
    <m/>
    <m/>
    <m/>
    <m/>
    <m/>
    <n v="0"/>
    <s v="Thermometers"/>
    <s v="Each"/>
    <n v="0"/>
    <d v="2020-06-15T00:00:00"/>
    <s v="Received 1000 on 06/18/2020 at 13:30 "/>
    <m/>
    <m/>
    <m/>
    <s v="REF-219"/>
    <m/>
    <s v="Y"/>
    <n v="50000"/>
    <n v="5050"/>
    <n v="0"/>
    <n v="0"/>
    <n v="55050"/>
    <n v="1000"/>
    <s v="Each"/>
    <n v="55.05"/>
    <s v="COVID-300"/>
    <s v="Each"/>
    <n v="1"/>
    <n v="55.05"/>
    <m/>
    <s v="Additional Supplies"/>
    <s v="2020-05"/>
    <x v="43"/>
  </r>
  <r>
    <d v="2020-03-12T00:00:00"/>
    <s v="11"/>
    <s v="Pacific Office Solutions"/>
    <s v="Toilet Tissue"/>
    <x v="21"/>
    <s v="Geogia Pacific - 550 sheet/rolls - 80 rolls per case"/>
    <s v="GPC1828001"/>
    <s v="N/A"/>
    <s v="N/A"/>
    <n v="80"/>
    <s v="Rolls"/>
    <s v="N/A"/>
    <s v="N/A"/>
    <n v="600"/>
    <s v="Case"/>
    <n v="48000"/>
    <s v="N/A"/>
    <n v="72.290000000000006"/>
    <n v="43374.000000000007"/>
    <d v="2020-03-20T00:00:00"/>
    <d v="2020-03-20T00:00:00"/>
    <s v="12"/>
    <s v="Ship to FAS Warehouse. Attn: Mike Wong. Shipping from their Baltimore warehouse"/>
    <s v="FAS"/>
    <n v="58263"/>
    <m/>
    <s v="No"/>
    <n v="470"/>
    <m/>
    <m/>
    <m/>
    <m/>
    <m/>
    <m/>
    <m/>
    <m/>
    <n v="130"/>
    <s v="Toilet Paper"/>
    <s v="Pack"/>
    <n v="10400"/>
    <d v="2020-03-20T00:00:00"/>
    <m/>
    <m/>
    <m/>
    <m/>
    <s v="REF-067"/>
    <m/>
    <s v="Y"/>
    <n v="43374.000000000007"/>
    <n v="4380.7740000000013"/>
    <n v="0"/>
    <n v="0"/>
    <n v="47754.774000000005"/>
    <n v="48000"/>
    <m/>
    <n v="0.9948911250000001"/>
    <s v="COVID-180"/>
    <s v="Case"/>
    <n v="60"/>
    <n v="59.693467500000004"/>
    <m/>
    <s v="Additional Supplies"/>
    <s v="2020-03"/>
    <x v="9"/>
  </r>
  <r>
    <d v="2020-03-11T00:00:00"/>
    <s v="11"/>
    <s v="Western Safety"/>
    <s v="Toilet Tissue"/>
    <x v="21"/>
    <s v="Cottonelle Professional Bath Tissue - 60 rolls per case"/>
    <n v="17713"/>
    <s v="N/A"/>
    <s v="N/A"/>
    <n v="60"/>
    <s v="Rolls"/>
    <s v="N/A"/>
    <s v="N/A"/>
    <n v="125"/>
    <s v="Case"/>
    <n v="7500"/>
    <s v="N/A"/>
    <n v="78"/>
    <n v="9750"/>
    <d v="2020-03-25T00:00:00"/>
    <d v="2020-03-25T00:00:00"/>
    <s v="13"/>
    <s v="Ship to FAS Warehouse. Attn: Mike Wong. In stock, drop ship from manufacturer"/>
    <s v="FAS"/>
    <s v="188687-0"/>
    <m/>
    <s v="Yes"/>
    <n v="125"/>
    <s v="188687-2"/>
    <d v="2020-05-11T00:00:00"/>
    <m/>
    <m/>
    <m/>
    <m/>
    <m/>
    <m/>
    <n v="0"/>
    <m/>
    <m/>
    <n v="0"/>
    <d v="2020-03-25T00:00:00"/>
    <s v="Received 125 on 4/14/20 (from Kimberly-Clark Shipment 519213060)"/>
    <m/>
    <m/>
    <m/>
    <s v="REF-120"/>
    <s v="Western_188687-2.pdf"/>
    <s v="Y"/>
    <n v="9750"/>
    <n v="984.75000000000011"/>
    <n v="0"/>
    <n v="0"/>
    <n v="10734.75"/>
    <n v="7500"/>
    <m/>
    <n v="1.4313"/>
    <s v="COVID-180"/>
    <s v="Case"/>
    <n v="60"/>
    <n v="85.878"/>
    <m/>
    <s v="Additional Supplies"/>
    <s v="2020-03"/>
    <x v="19"/>
  </r>
  <r>
    <d v="2020-03-11T00:00:00"/>
    <s v="11"/>
    <s v="Western Safety"/>
    <s v="Toilet Tissue"/>
    <x v="21"/>
    <s v="Cottonelle Professional Bath Tissue - 60 rolls per case"/>
    <n v="17713"/>
    <s v="N/A"/>
    <s v="N/A"/>
    <n v="60"/>
    <s v="Rolls"/>
    <s v="N/A"/>
    <s v="N/A"/>
    <n v="125"/>
    <s v="Case"/>
    <n v="7500"/>
    <s v="N/A"/>
    <n v="78"/>
    <n v="9750"/>
    <s v="TBD"/>
    <d v="2020-10-22T00:00:00"/>
    <s v="43"/>
    <s v="Ship to FAS Warehouse. Attn: Mike Wong"/>
    <s v="FAS"/>
    <s v="188785-0"/>
    <m/>
    <s v="Yes"/>
    <n v="125"/>
    <s v="188915-1"/>
    <d v="2020-05-18T00:00:00"/>
    <m/>
    <m/>
    <m/>
    <m/>
    <m/>
    <m/>
    <n v="0"/>
    <m/>
    <m/>
    <n v="0"/>
    <d v="2035-12-31T00:00:00"/>
    <s v="Received 125 on 4/13/20 (from Kimberly-Clark Shipment 518984038)"/>
    <m/>
    <m/>
    <m/>
    <s v="REF-121"/>
    <s v="Western_189915-1.pdf"/>
    <s v="Y"/>
    <n v="9750"/>
    <n v="984.75000000000011"/>
    <n v="0"/>
    <n v="0"/>
    <n v="10734.75"/>
    <n v="7500"/>
    <m/>
    <n v="1.4313"/>
    <s v="COVID-180"/>
    <s v="Case"/>
    <n v="60"/>
    <n v="85.878"/>
    <m/>
    <s v="Additional Supplies"/>
    <s v="2020-03"/>
    <x v="4"/>
  </r>
  <r>
    <d v="2020-03-13T00:00:00"/>
    <s v="11"/>
    <s v="Complete Office"/>
    <s v="Toilet Tissue"/>
    <x v="21"/>
    <s v="TOILET TISSUE,2PLY,WE,RECY,80"/>
    <s v="EB8543"/>
    <s v="N/A"/>
    <s v="N/A"/>
    <n v="80"/>
    <s v="Rolls"/>
    <s v="N/A"/>
    <s v="N/A"/>
    <n v="45"/>
    <s v="Case"/>
    <n v="3600"/>
    <n v="45"/>
    <n v="40.24"/>
    <n v="1810.8000000000002"/>
    <s v="TBD"/>
    <d v="2020-10-22T00:00:00"/>
    <s v="43"/>
    <m/>
    <m/>
    <s v="1949612-0"/>
    <m/>
    <s v="Yes"/>
    <n v="45"/>
    <s v="1949612-0"/>
    <d v="2020-03-25T00:00:00"/>
    <m/>
    <m/>
    <m/>
    <m/>
    <m/>
    <m/>
    <n v="0"/>
    <m/>
    <m/>
    <m/>
    <d v="1899-12-30T00:00:00"/>
    <m/>
    <m/>
    <m/>
    <m/>
    <s v="REF-140"/>
    <s v="Complete_Office_1949612-0.pdf"/>
    <s v="N"/>
    <n v="1810.8000000000002"/>
    <n v="182.89080000000004"/>
    <n v="0"/>
    <n v="0"/>
    <n v="1993.6908000000003"/>
    <n v="3600"/>
    <m/>
    <n v="0.55380300000000005"/>
    <s v="COVID-180"/>
    <s v="Case"/>
    <n v="60"/>
    <n v="33.228180000000002"/>
    <m/>
    <s v="Additional Supplies"/>
    <s v="2020-03"/>
    <x v="4"/>
  </r>
  <r>
    <d v="2020-03-10T00:00:00"/>
    <s v="11"/>
    <s v="Western Safety"/>
    <s v="Tyvek H-XL"/>
    <x v="22"/>
    <s v="HEWA - coveralls - XL - w/elastic wrist and ankle bands with hood"/>
    <s v="01428-XL"/>
    <s v="N/A"/>
    <s v="N/A"/>
    <n v="200"/>
    <s v="Each"/>
    <s v="N/A"/>
    <s v="N/A"/>
    <n v="1"/>
    <s v="Order"/>
    <n v="200"/>
    <s v="N/A"/>
    <n v="5.8"/>
    <n v="1160"/>
    <s v="TBD"/>
    <d v="2020-10-22T00:00:00"/>
    <s v="43"/>
    <s v="Ship to FAS Warehouse. Attn: Mike Wong"/>
    <s v="FAS"/>
    <s v="188698-0"/>
    <m/>
    <s v="Yes"/>
    <n v="200"/>
    <s v="188698-1"/>
    <d v="2020-03-25T00:00:00"/>
    <m/>
    <m/>
    <m/>
    <m/>
    <m/>
    <m/>
    <n v="0"/>
    <m/>
    <m/>
    <m/>
    <d v="2035-12-31T00:00:00"/>
    <m/>
    <m/>
    <m/>
    <m/>
    <s v="REF-116"/>
    <s v="Western_188698-1.pdf"/>
    <s v="Y"/>
    <n v="1160"/>
    <n v="117.16000000000001"/>
    <n v="0"/>
    <n v="0"/>
    <n v="1277.1600000000001"/>
    <n v="200"/>
    <s v="Each"/>
    <n v="6.3858000000000006"/>
    <s v="COVID-210"/>
    <s v="Each"/>
    <n v="1"/>
    <n v="6.3858000000000006"/>
    <m/>
    <s v="PPE"/>
    <s v="2020-03"/>
    <x v="4"/>
  </r>
  <r>
    <d v="2020-03-23T00:00:00"/>
    <s v="13"/>
    <s v="Western Safety"/>
    <s v="Tyvek H-XL"/>
    <x v="23"/>
    <s v="HEWA Tyvek Coverall SZ XL - hood elastic wrist and ankle"/>
    <s v="01428-XL"/>
    <s v="N/A"/>
    <s v="N/A"/>
    <n v="200"/>
    <s v="Each"/>
    <s v="N/A"/>
    <s v="N/A"/>
    <n v="1"/>
    <s v="Order"/>
    <n v="200"/>
    <s v="N/A"/>
    <n v="5.8"/>
    <n v="1160"/>
    <s v="TBD"/>
    <d v="2020-10-22T00:00:00"/>
    <s v="43"/>
    <s v="Ship to FAS Warehouse. Attn: Mike Wong."/>
    <s v="FAS"/>
    <s v="189289-0"/>
    <m/>
    <s v="Yes"/>
    <n v="200"/>
    <s v="189289-1"/>
    <d v="2020-05-18T00:00:00"/>
    <m/>
    <m/>
    <m/>
    <m/>
    <m/>
    <m/>
    <n v="0"/>
    <s v="Tyvek Suits w/hoods"/>
    <s v="Each"/>
    <n v="0"/>
    <d v="2035-12-31T00:00:00"/>
    <s v="Delivered to SDOT in error. Signed for by John C / SDOT. Later reached FAS-Centralized Whse."/>
    <m/>
    <m/>
    <m/>
    <s v="REF-137"/>
    <s v="Western_189289-1.pdf"/>
    <s v="Y"/>
    <n v="1160"/>
    <n v="117.16000000000001"/>
    <n v="0"/>
    <n v="0"/>
    <n v="1277.1600000000001"/>
    <n v="200"/>
    <s v="Each"/>
    <n v="6.3858000000000006"/>
    <s v="COVID-210"/>
    <s v="Each"/>
    <n v="1"/>
    <n v="6.3858000000000006"/>
    <m/>
    <s v="PPE"/>
    <s v="2020-03"/>
    <x v="4"/>
  </r>
  <r>
    <d v="2020-03-27T00:00:00"/>
    <s v="13"/>
    <s v="Western Safety"/>
    <s v="Tyvek H-XL"/>
    <x v="23"/>
    <s v="HEWA Tyvek Coverall SZ XL"/>
    <s v="01428-XL"/>
    <s v="N/A"/>
    <s v="N/A"/>
    <n v="25"/>
    <s v="Each"/>
    <s v="N/A"/>
    <s v="N/A"/>
    <n v="8"/>
    <s v="Case"/>
    <n v="200"/>
    <s v="N/A"/>
    <n v="5.8"/>
    <n v="1160"/>
    <d v="2020-03-31T00:00:00"/>
    <d v="2020-03-31T00:00:00"/>
    <s v="14"/>
    <s v="Ship to FAS Warehouse. Attn: Mike Wong."/>
    <s v="FAS"/>
    <s v="189629-0"/>
    <m/>
    <s v="Yes"/>
    <n v="200"/>
    <s v="189629-1"/>
    <d v="2020-04-01T00:00:00"/>
    <m/>
    <m/>
    <m/>
    <m/>
    <m/>
    <m/>
    <n v="0"/>
    <m/>
    <m/>
    <m/>
    <d v="2020-03-31T00:00:00"/>
    <m/>
    <m/>
    <m/>
    <m/>
    <s v="REF-150"/>
    <s v="Western_189629-1.pdf"/>
    <s v="Y"/>
    <n v="1160"/>
    <n v="117.16000000000001"/>
    <n v="0"/>
    <n v="0"/>
    <n v="1277.1600000000001"/>
    <n v="200"/>
    <s v="Each"/>
    <n v="6.3858000000000006"/>
    <s v="COVID-210"/>
    <s v="Each"/>
    <n v="1"/>
    <n v="6.3858000000000006"/>
    <m/>
    <s v="PPE"/>
    <s v="2020-03"/>
    <x v="16"/>
  </r>
  <r>
    <d v="2020-03-27T00:00:00"/>
    <s v="13"/>
    <s v="Stellar"/>
    <s v="Tyvek H-XL"/>
    <x v="22"/>
    <s v="COVERALL TYVEK ZIPPER HOOD Elastic Wrist and Ankle 25/CS"/>
    <s v="TY127SWHXL002500"/>
    <s v="N/A"/>
    <s v="N/A"/>
    <n v="25"/>
    <s v="Each"/>
    <s v="N/A"/>
    <s v="N/A"/>
    <n v="8"/>
    <s v="Case"/>
    <n v="200"/>
    <s v="N/A"/>
    <n v="4.3099999999999996"/>
    <n v="861.99999999999989"/>
    <d v="2020-03-31T00:00:00"/>
    <d v="2020-03-31T00:00:00"/>
    <s v="14"/>
    <s v="Ship to FAS Warehouse. Attn: Mike Wong."/>
    <s v="FAS"/>
    <n v="5974070"/>
    <m/>
    <s v="Yes"/>
    <n v="200"/>
    <n v="4193203"/>
    <d v="2020-04-01T00:00:00"/>
    <m/>
    <m/>
    <m/>
    <m/>
    <m/>
    <m/>
    <n v="0"/>
    <m/>
    <m/>
    <m/>
    <d v="2020-03-31T00:00:00"/>
    <m/>
    <m/>
    <m/>
    <m/>
    <s v="REF-152"/>
    <s v="Stellar_4193203.pdf"/>
    <s v="N"/>
    <n v="861.99999999999989"/>
    <n v="87.061999999999998"/>
    <n v="0"/>
    <n v="0"/>
    <n v="949.0619999999999"/>
    <n v="200"/>
    <s v="Each"/>
    <n v="4.7453099999999999"/>
    <s v="COVID-210"/>
    <s v="Each"/>
    <n v="1"/>
    <n v="4.7453099999999999"/>
    <m/>
    <s v="PPE"/>
    <s v="2020-03"/>
    <x v="16"/>
  </r>
  <r>
    <d v="2020-03-30T00:00:00"/>
    <s v="14"/>
    <s v="Stellar"/>
    <s v="Tyvek H-XL"/>
    <x v="22"/>
    <s v="COVERALL TYVEK ZIPPER HOOD Elastic Wrist and Ankle 25/CS"/>
    <s v="TY127SWHXL002500"/>
    <s v="N/A"/>
    <s v="N/A"/>
    <n v="25"/>
    <s v="Each"/>
    <s v="N/A"/>
    <s v="N/A"/>
    <n v="4"/>
    <s v="Case"/>
    <n v="100"/>
    <s v="N/A"/>
    <n v="4.3099999999999996"/>
    <n v="430.99999999999994"/>
    <d v="2020-03-31T00:00:00"/>
    <d v="2020-03-31T00:00:00"/>
    <s v="14"/>
    <s v="Ship to FAS Warehouse. Attn: Mike Wong."/>
    <s v="FAS"/>
    <n v="5974253"/>
    <m/>
    <s v="Yes"/>
    <n v="100"/>
    <n v="4193205"/>
    <d v="2020-04-01T00:00:00"/>
    <m/>
    <m/>
    <m/>
    <m/>
    <m/>
    <m/>
    <n v="0"/>
    <m/>
    <m/>
    <m/>
    <d v="2020-03-31T00:00:00"/>
    <m/>
    <m/>
    <m/>
    <m/>
    <s v="REF-155"/>
    <s v="Stellar_4193205.pdf"/>
    <s v="N"/>
    <n v="430.99999999999994"/>
    <n v="43.530999999999999"/>
    <n v="0"/>
    <n v="0"/>
    <n v="474.53099999999995"/>
    <n v="100"/>
    <s v="Each"/>
    <n v="4.7453099999999999"/>
    <s v="COVID-210"/>
    <s v="Each"/>
    <n v="1"/>
    <n v="4.7453099999999999"/>
    <m/>
    <s v="PPE"/>
    <s v="2020-03"/>
    <x v="21"/>
  </r>
  <r>
    <d v="2020-05-28T00:00:00"/>
    <s v="22"/>
    <s v="Stellar"/>
    <s v="Tyvek H-XL"/>
    <x v="22"/>
    <s v="Dupont Coverall, Tyvek Zipper Hood, elastic wrist and ankles, 25 per case, 40 cases"/>
    <s v="TY127SWHXL002500"/>
    <s v="N/A"/>
    <s v="N/A"/>
    <n v="25"/>
    <s v="Gowns"/>
    <n v="40"/>
    <s v="Case"/>
    <n v="1"/>
    <s v="Order"/>
    <n v="1000"/>
    <n v="40"/>
    <n v="4.3600000000000003"/>
    <n v="4360"/>
    <d v="2020-09-18T00:00:00"/>
    <d v="2020-09-18T00:00:00"/>
    <s v="38"/>
    <s v="Ship to FAS"/>
    <s v="FAS"/>
    <s v="FA1-0000000036, Blanket Contract 3342"/>
    <m/>
    <s v="No"/>
    <n v="200"/>
    <n v="4216194"/>
    <d v="2020-06-23T00:00:00"/>
    <m/>
    <m/>
    <m/>
    <m/>
    <m/>
    <m/>
    <n v="799.99999999999989"/>
    <s v="Tyvek Suits"/>
    <s v="Each"/>
    <n v="799.99999999999989"/>
    <d v="2020-09-18T00:00:00"/>
    <s v="Received 200 on 06/19/2020 0824"/>
    <m/>
    <m/>
    <m/>
    <s v="REF-241"/>
    <m/>
    <s v="N"/>
    <n v="4360"/>
    <n v="440.36"/>
    <n v="0"/>
    <n v="0"/>
    <n v="4800.3599999999997"/>
    <n v="1000"/>
    <s v="Each"/>
    <n v="4.8003599999999995"/>
    <s v="COVID-210"/>
    <s v="Each"/>
    <n v="1"/>
    <n v="4.8003599999999995"/>
    <m/>
    <s v="PPE"/>
    <s v="2020-05"/>
    <x v="44"/>
  </r>
  <r>
    <d v="2020-03-10T00:00:00"/>
    <s v="11"/>
    <s v="Western Safety"/>
    <s v="Tyvek H-XXL"/>
    <x v="22"/>
    <s v="HEWA - coveralls - XXL - w/elastic wrist and ankle bands with hood"/>
    <s v="01428-2X"/>
    <s v="N/A"/>
    <s v="N/A"/>
    <n v="200"/>
    <s v="Each"/>
    <s v="N/A"/>
    <s v="N/A"/>
    <n v="1"/>
    <s v="Order"/>
    <n v="200"/>
    <s v="N/A"/>
    <n v="6.04"/>
    <n v="1208"/>
    <s v="TBD"/>
    <d v="2020-10-22T00:00:00"/>
    <s v="43"/>
    <s v="Ship to FAS Warehouse. Attn: Mike Wong"/>
    <s v="FAS"/>
    <s v="188698-0"/>
    <m/>
    <s v="Yes"/>
    <n v="200"/>
    <s v="188683-1"/>
    <d v="2020-03-25T00:00:00"/>
    <m/>
    <m/>
    <m/>
    <m/>
    <m/>
    <m/>
    <n v="0"/>
    <m/>
    <m/>
    <m/>
    <d v="2035-12-31T00:00:00"/>
    <m/>
    <m/>
    <m/>
    <m/>
    <s v="REF-115"/>
    <s v="Western_188698-1.pdf"/>
    <s v="Y"/>
    <n v="1208"/>
    <n v="122.00800000000001"/>
    <n v="0"/>
    <n v="0"/>
    <n v="1330.008"/>
    <n v="200"/>
    <s v="Each"/>
    <n v="6.6500400000000006"/>
    <s v="COVID-211"/>
    <s v="Each"/>
    <n v="1"/>
    <n v="6.6500400000000006"/>
    <m/>
    <s v="PPE"/>
    <s v="2020-03"/>
    <x v="4"/>
  </r>
  <r>
    <d v="2020-03-23T00:00:00"/>
    <s v="13"/>
    <s v="Western Safety"/>
    <s v="Tyvek H-XXL"/>
    <x v="22"/>
    <s v="HEWA Tyvek Coverall SZ 2X - hood elastic wrist and ankle"/>
    <s v="01428-2X"/>
    <s v="N/A"/>
    <s v="N/A"/>
    <n v="200"/>
    <s v="Each"/>
    <s v="N/A"/>
    <s v="N/A"/>
    <n v="1"/>
    <s v="Order"/>
    <n v="200"/>
    <s v="N/A"/>
    <n v="6"/>
    <n v="1200"/>
    <s v="TBD"/>
    <d v="2020-10-22T00:00:00"/>
    <s v="43"/>
    <s v="Ship to FAS Warehouse. Attn: Mike Wong."/>
    <s v="FAS"/>
    <s v="189289-0"/>
    <m/>
    <s v="Yes"/>
    <n v="200"/>
    <s v="189289-1"/>
    <d v="2020-05-18T00:00:00"/>
    <m/>
    <m/>
    <m/>
    <m/>
    <m/>
    <m/>
    <n v="0"/>
    <s v="Tyvek Suits w/hoods"/>
    <s v="Each"/>
    <n v="0"/>
    <d v="2035-12-31T00:00:00"/>
    <s v="Delivered to SDOT in error. Signed for by John C / SDOT. Later reached FAS-Centralized Whse."/>
    <m/>
    <m/>
    <m/>
    <s v="REF-136"/>
    <s v="Western_189289-1.pdf"/>
    <s v="Y"/>
    <n v="1200"/>
    <n v="121.2"/>
    <n v="0"/>
    <n v="0"/>
    <n v="1321.2"/>
    <n v="200"/>
    <s v="Each"/>
    <n v="6.6059999999999999"/>
    <s v="COVID-211"/>
    <s v="Each"/>
    <n v="1"/>
    <n v="6.6059999999999999"/>
    <m/>
    <s v="PPE"/>
    <s v="2020-03"/>
    <x v="4"/>
  </r>
  <r>
    <d v="2020-03-27T00:00:00"/>
    <s v="13"/>
    <s v="Western Safety"/>
    <s v="Tyvek H-XXL"/>
    <x v="22"/>
    <s v="HEWA Tyvek Coverall SZ 2X - hood elastic wrist and ankle"/>
    <s v="01428-2X"/>
    <s v="N/A"/>
    <s v="N/A"/>
    <n v="25"/>
    <s v="Each"/>
    <s v="N/A"/>
    <s v="N/A"/>
    <n v="8"/>
    <s v="Case"/>
    <n v="200"/>
    <s v="N/A"/>
    <n v="6"/>
    <n v="1200"/>
    <d v="2020-03-31T00:00:00"/>
    <d v="2020-03-31T00:00:00"/>
    <s v="14"/>
    <s v="Ship to FAS Warehouse. Attn: Mike Wong."/>
    <s v="FAS"/>
    <s v="189629-0"/>
    <m/>
    <s v="Yes"/>
    <n v="200"/>
    <s v="189629-1"/>
    <d v="2020-04-01T00:00:00"/>
    <m/>
    <m/>
    <m/>
    <m/>
    <m/>
    <m/>
    <n v="0"/>
    <m/>
    <m/>
    <m/>
    <d v="2020-03-31T00:00:00"/>
    <m/>
    <m/>
    <m/>
    <m/>
    <s v="REF-151"/>
    <s v="Western_189629-1.pdf"/>
    <s v="Y"/>
    <n v="1200"/>
    <n v="121.2"/>
    <n v="0"/>
    <n v="0"/>
    <n v="1321.2"/>
    <n v="200"/>
    <s v="Each"/>
    <n v="6.6059999999999999"/>
    <s v="COVID-211"/>
    <s v="Each"/>
    <n v="1"/>
    <n v="6.6059999999999999"/>
    <m/>
    <s v="PPE"/>
    <s v="2020-03"/>
    <x v="16"/>
  </r>
  <r>
    <d v="2020-03-27T00:00:00"/>
    <s v="13"/>
    <s v="Stellar"/>
    <s v="Tyvek H-XXL"/>
    <x v="22"/>
    <s v="COVERALL TYVEK ZIPPER HOOD Elastic Wrist and Ankle 25/CS"/>
    <s v="TY127SWH2X002500"/>
    <s v="N/A"/>
    <s v="N/A"/>
    <n v="25"/>
    <s v="Each"/>
    <s v="N/A"/>
    <s v="N/A"/>
    <n v="8"/>
    <s v="Case"/>
    <n v="200"/>
    <s v="N/A"/>
    <n v="4.57"/>
    <n v="914"/>
    <d v="2020-03-31T00:00:00"/>
    <d v="2020-03-31T00:00:00"/>
    <s v="14"/>
    <s v="Ship to FAS Warehouse. Attn: Mike Wong."/>
    <s v="FAS"/>
    <n v="5974070"/>
    <m/>
    <s v="Yes"/>
    <n v="200"/>
    <n v="4193203"/>
    <d v="2020-04-01T00:00:00"/>
    <m/>
    <m/>
    <m/>
    <m/>
    <m/>
    <m/>
    <n v="0"/>
    <m/>
    <m/>
    <m/>
    <d v="2020-03-31T00:00:00"/>
    <m/>
    <m/>
    <m/>
    <m/>
    <s v="REF-153"/>
    <s v="Stellar_4193203.pdf"/>
    <s v="N"/>
    <n v="914"/>
    <n v="92.314000000000007"/>
    <n v="0"/>
    <n v="0"/>
    <n v="1006.314"/>
    <n v="200"/>
    <s v="Each"/>
    <n v="5.0315699999999994"/>
    <s v="COVID-211"/>
    <s v="Each"/>
    <n v="1"/>
    <n v="5.0315699999999994"/>
    <m/>
    <s v="PPE"/>
    <s v="2020-03"/>
    <x v="16"/>
  </r>
  <r>
    <d v="2020-03-30T00:00:00"/>
    <s v="14"/>
    <s v="Stellar"/>
    <s v="Tyvek H-XXL"/>
    <x v="22"/>
    <s v="COVERALL TYVEK ZIPPER HOOD Elastic Wrist and Ankle 25/CS"/>
    <s v="TY127SWH2X002500"/>
    <s v="N/A"/>
    <s v="N/A"/>
    <n v="25"/>
    <s v="Each"/>
    <s v="N/A"/>
    <s v="N/A"/>
    <n v="6"/>
    <s v="Case"/>
    <n v="150"/>
    <s v="N/A"/>
    <n v="4.57"/>
    <n v="685.5"/>
    <d v="2020-03-31T00:00:00"/>
    <d v="2020-03-31T00:00:00"/>
    <s v="14"/>
    <s v="Ship to FAS Warehouse. Attn: Mike Wong."/>
    <s v="FAS"/>
    <n v="5974253"/>
    <m/>
    <s v="Yes"/>
    <n v="150"/>
    <n v="4193205"/>
    <d v="2020-04-01T00:00:00"/>
    <m/>
    <m/>
    <m/>
    <m/>
    <m/>
    <m/>
    <n v="0"/>
    <m/>
    <m/>
    <m/>
    <d v="2020-03-31T00:00:00"/>
    <m/>
    <m/>
    <m/>
    <m/>
    <s v="REF-156"/>
    <s v="Stellar_4193205.pdf"/>
    <s v="N"/>
    <n v="685.5"/>
    <n v="69.235500000000002"/>
    <n v="0"/>
    <n v="0"/>
    <n v="754.7355"/>
    <n v="150"/>
    <s v="Each"/>
    <n v="5.0315700000000003"/>
    <s v="COVID-211"/>
    <s v="Each"/>
    <n v="1"/>
    <n v="5.0315700000000003"/>
    <m/>
    <s v="PPE"/>
    <s v="2020-03"/>
    <x v="21"/>
  </r>
  <r>
    <d v="2020-05-28T00:00:00"/>
    <s v="22"/>
    <s v="Grainger"/>
    <s v="Tyvek H-XXL"/>
    <x v="22"/>
    <s v="Hooded Coverall, Elastic, White, 2XL, Kleenguard, manufacturer part number 44325"/>
    <s v="2WXA7"/>
    <s v="N/A"/>
    <s v="N/A"/>
    <n v="25"/>
    <s v="Each"/>
    <n v="40"/>
    <s v="Packs"/>
    <n v="1"/>
    <s v="Order"/>
    <n v="1000"/>
    <n v="40"/>
    <n v="147.41999999999999"/>
    <n v="5896.7999999999993"/>
    <d v="2020-06-05T00:00:00"/>
    <d v="2020-06-05T00:00:00"/>
    <s v="23"/>
    <s v="Ship to FAS Warehouse Attn:Mike Wong"/>
    <s v="FAS"/>
    <s v="FA1-0000000035"/>
    <m/>
    <s v="Yes"/>
    <n v="25"/>
    <s v="9545098163 and 9545098171"/>
    <d v="2020-06-15T00:00:00"/>
    <n v="8"/>
    <n v="954293715"/>
    <d v="2020-06-15T00:00:00"/>
    <n v="7"/>
    <n v="954293715"/>
    <d v="2020-06-15T00:00:00"/>
    <n v="0"/>
    <s v="Tyvek Suits w/hoods"/>
    <s v="Each"/>
    <n v="0"/>
    <d v="2020-06-05T00:00:00"/>
    <s v="Received 25 on 06/01/20 1045 (Receiving report and packing slip - 24 cases @ 25/case = 600 each). Received 8 on 06/02/20 (Receiving report listing 8 cases @ 25/case = 200 each). Received 7 on 06/03/20 1045 (Receiving report listing 7 cases @ 25/case = 175 each)."/>
    <m/>
    <m/>
    <m/>
    <s v="REF-240"/>
    <s v="Grainger_9545098163.pdf, Grainger_9545098171.pdf, Grainger_9545293715.pdf"/>
    <s v="N"/>
    <n v="5896.7999999999993"/>
    <n v="595.57679999999993"/>
    <n v="0"/>
    <n v="0"/>
    <n v="6492.3767999999991"/>
    <n v="1000"/>
    <s v="Each"/>
    <n v="6.4923767999999988"/>
    <s v="COVID-211"/>
    <s v="Each"/>
    <n v="1"/>
    <n v="6.4923767999999988"/>
    <m/>
    <s v="PPE"/>
    <s v="2020-05"/>
    <x v="9"/>
  </r>
  <r>
    <d v="2020-03-23T00:00:00"/>
    <s v="13"/>
    <s v="Western Safety"/>
    <s v="Tyvek NH-XL"/>
    <x v="23"/>
    <s v="TY125S EWA Tyvek Coverall XL - elastic wrist and ankle"/>
    <s v="01417-XL"/>
    <s v="N/A"/>
    <s v="N/A"/>
    <n v="200"/>
    <s v="Each"/>
    <s v="N/A"/>
    <s v="N/A"/>
    <n v="1"/>
    <s v="Order"/>
    <n v="200"/>
    <s v="N/A"/>
    <n v="5.25"/>
    <n v="1050"/>
    <s v="TBD"/>
    <d v="2020-10-22T00:00:00"/>
    <s v="43"/>
    <s v="Ship to FAS Warehouse. Attn: Mike Wong."/>
    <s v="FAS"/>
    <s v="189288-0"/>
    <m/>
    <s v="Yes"/>
    <n v="200"/>
    <s v="189288-1"/>
    <d v="2020-05-13T00:00:00"/>
    <m/>
    <m/>
    <m/>
    <m/>
    <m/>
    <m/>
    <n v="0"/>
    <m/>
    <m/>
    <m/>
    <d v="2035-12-31T00:00:00"/>
    <s v="Received 200 on 3/27/20 (PS 189288-1)"/>
    <m/>
    <m/>
    <m/>
    <s v="REF-139"/>
    <s v="Western_189288-1.pdf"/>
    <s v="Y"/>
    <n v="1050"/>
    <n v="106.05000000000001"/>
    <n v="0"/>
    <n v="0"/>
    <n v="1156.05"/>
    <n v="200"/>
    <s v="Each"/>
    <n v="5.7802499999999997"/>
    <s v="COVID-212"/>
    <s v="Each"/>
    <n v="1"/>
    <n v="5.7802499999999997"/>
    <m/>
    <s v="PPE"/>
    <s v="2020-03"/>
    <x v="4"/>
  </r>
  <r>
    <d v="2020-03-26T00:00:00"/>
    <s v="13"/>
    <s v="Western Safety"/>
    <s v="Tyvek NH-XL"/>
    <x v="23"/>
    <s v="TY125S EWA Tyvek Coverall XL - elastic wrist and ankle"/>
    <s v="01417-XL"/>
    <s v="N/A"/>
    <s v="N/A"/>
    <n v="1050"/>
    <s v="Each"/>
    <s v="N/A"/>
    <s v="N/A"/>
    <n v="1"/>
    <s v="Order"/>
    <n v="1050"/>
    <s v="N/A"/>
    <n v="6.2"/>
    <n v="6510"/>
    <s v="TBD"/>
    <d v="2020-10-22T00:00:00"/>
    <s v="43"/>
    <s v="Ship to FAS Warehouse. Attn: Mike Wong."/>
    <s v="FAS"/>
    <s v="189452-0"/>
    <m/>
    <s v="Yes"/>
    <n v="1050"/>
    <s v="189452-1"/>
    <d v="2020-04-27T00:00:00"/>
    <m/>
    <m/>
    <m/>
    <m/>
    <m/>
    <m/>
    <n v="0"/>
    <m/>
    <m/>
    <m/>
    <d v="2035-12-31T00:00:00"/>
    <m/>
    <m/>
    <m/>
    <m/>
    <s v="REF-147"/>
    <s v="Western_189452-1.pdf"/>
    <s v="Y"/>
    <n v="6510"/>
    <n v="657.51"/>
    <n v="0"/>
    <n v="0"/>
    <n v="7167.51"/>
    <n v="1050"/>
    <s v="Each"/>
    <n v="6.8262"/>
    <s v="COVID-212"/>
    <s v="Each"/>
    <n v="1"/>
    <n v="6.8262"/>
    <m/>
    <s v="PPE"/>
    <s v="2020-03"/>
    <x v="4"/>
  </r>
  <r>
    <d v="2020-03-23T00:00:00"/>
    <s v="13"/>
    <s v="Western Safety"/>
    <s v="Tyvek NH-XXL"/>
    <x v="23"/>
    <s v="TY125S EWA Tyvek Coverall 2X - elastic wrist and ankle"/>
    <s v="01417-2X"/>
    <s v="N/A"/>
    <s v="N/A"/>
    <n v="200"/>
    <s v="Each"/>
    <s v="N/A"/>
    <s v="N/A"/>
    <n v="1"/>
    <s v="Order"/>
    <n v="200"/>
    <s v="N/A"/>
    <n v="5.45"/>
    <n v="1090"/>
    <s v="TBD"/>
    <d v="2020-10-22T00:00:00"/>
    <s v="43"/>
    <s v="Ship to FAS Warehouse. Attn: Mike Wong."/>
    <s v="FAS"/>
    <s v="189288-0"/>
    <m/>
    <s v="Yes"/>
    <n v="200"/>
    <s v="189288-1"/>
    <d v="2020-05-13T00:00:00"/>
    <m/>
    <m/>
    <m/>
    <m/>
    <m/>
    <m/>
    <n v="0"/>
    <m/>
    <m/>
    <m/>
    <d v="2035-12-31T00:00:00"/>
    <s v="Received 200 on 3/27/20 (PS 189288-1)"/>
    <m/>
    <m/>
    <m/>
    <s v="REF-138"/>
    <s v="Western_189288-1.pdf"/>
    <s v="Y"/>
    <n v="1090"/>
    <n v="110.09"/>
    <n v="0"/>
    <n v="0"/>
    <n v="1200.0899999999999"/>
    <n v="200"/>
    <s v="Each"/>
    <n v="6.0004499999999998"/>
    <s v="COVID-213"/>
    <s v="Each"/>
    <n v="1"/>
    <n v="6.0004499999999998"/>
    <m/>
    <s v="PPE"/>
    <s v="2020-03"/>
    <x v="4"/>
  </r>
  <r>
    <d v="2020-03-26T00:00:00"/>
    <s v="13"/>
    <s v="Western Safety"/>
    <s v="Tyvek NH-XXL"/>
    <x v="23"/>
    <s v="TY125S EWA Tyvek Coverall 2X - elastic wrist and ankle"/>
    <s v="01417-2X"/>
    <s v="N/A"/>
    <s v="N/A"/>
    <n v="1050"/>
    <s v="Each"/>
    <s v="N/A"/>
    <s v="N/A"/>
    <n v="1"/>
    <s v="Order"/>
    <n v="1050"/>
    <s v="N/A"/>
    <n v="6.4"/>
    <n v="6720"/>
    <s v="TBD"/>
    <d v="2020-10-22T00:00:00"/>
    <s v="43"/>
    <s v="1000 coveralls are on backorder. Ship to FAS Warehouse. Attn: Mike Wong."/>
    <s v="FAS"/>
    <s v="189452-0"/>
    <m/>
    <s v="Yes"/>
    <n v="1050"/>
    <s v="189452-1"/>
    <d v="2020-04-27T00:00:00"/>
    <m/>
    <m/>
    <m/>
    <m/>
    <m/>
    <m/>
    <n v="0"/>
    <m/>
    <m/>
    <m/>
    <d v="2035-12-31T00:00:00"/>
    <m/>
    <m/>
    <m/>
    <m/>
    <s v="REF-146"/>
    <s v="Western_189452-1.pdf"/>
    <s v="Y"/>
    <n v="6720"/>
    <n v="678.72"/>
    <n v="0"/>
    <n v="0"/>
    <n v="7398.72"/>
    <n v="1050"/>
    <s v="Each"/>
    <n v="7.0464000000000002"/>
    <s v="COVID-213"/>
    <s v="Each"/>
    <n v="1"/>
    <n v="7.0464000000000002"/>
    <m/>
    <s v="PPE"/>
    <s v="2020-03"/>
    <x v="4"/>
  </r>
  <r>
    <d v="2020-03-25T00:00:00"/>
    <s v="13"/>
    <s v="Western Safety"/>
    <s v="Visor"/>
    <x v="5"/>
    <s v="Full Leght Visor w/Velcro"/>
    <s v="208D"/>
    <s v="N/A"/>
    <s v="N/A"/>
    <n v="200"/>
    <s v="Each"/>
    <s v="N/A"/>
    <s v="N/A"/>
    <n v="1"/>
    <s v="Order"/>
    <n v="200"/>
    <s v="N/A"/>
    <n v="2.95"/>
    <n v="590"/>
    <d v="2020-03-26T00:00:00"/>
    <d v="2020-03-26T00:00:00"/>
    <s v="13"/>
    <s v="Ship to FAS Warehouse. Attn: Mike Wong."/>
    <s v="FAS"/>
    <s v="189410-0"/>
    <m/>
    <s v="Yes"/>
    <n v="200"/>
    <s v="189410-1"/>
    <d v="2020-05-13T00:00:00"/>
    <m/>
    <m/>
    <m/>
    <m/>
    <m/>
    <m/>
    <n v="0"/>
    <m/>
    <m/>
    <m/>
    <d v="2020-03-26T00:00:00"/>
    <s v="Received 200 no date (PS 189410-1)"/>
    <m/>
    <m/>
    <m/>
    <s v="REF-101"/>
    <s v="Western_189410-1.pdf"/>
    <s v="Y"/>
    <n v="590"/>
    <n v="59.59"/>
    <n v="0"/>
    <n v="0"/>
    <n v="649.59"/>
    <n v="200"/>
    <s v="Each"/>
    <n v="3.2479500000000003"/>
    <s v="COVID-132"/>
    <s v="Case"/>
    <n v="1"/>
    <n v="3.2479500000000003"/>
    <m/>
    <s v="PPE"/>
    <s v="2020-03"/>
    <x v="21"/>
  </r>
  <r>
    <d v="2020-05-06T00:00:00"/>
    <s v="19"/>
    <s v="Bartell's"/>
    <m/>
    <x v="3"/>
    <s v="Lysol, US, LDS SWF 12/12.5Z (US02)"/>
    <n v="8031806"/>
    <n v="12.5"/>
    <n v="8487.5"/>
    <n v="679"/>
    <s v="Each"/>
    <s v="N/A"/>
    <s v="N/A"/>
    <n v="1"/>
    <s v="Order"/>
    <n v="679"/>
    <s v="N/A"/>
    <n v="5.39"/>
    <m/>
    <d v="2020-06-05T00:00:00"/>
    <d v="2020-06-05T00:00:00"/>
    <s v="23"/>
    <s v="Ship to FAS Warehouse. Attn: Mike Wong."/>
    <s v="FAS"/>
    <s v="FA1-05052020PP"/>
    <m/>
    <s v="Cancelled"/>
    <m/>
    <m/>
    <m/>
    <m/>
    <m/>
    <m/>
    <m/>
    <m/>
    <m/>
    <n v="0"/>
    <s v="N/A"/>
    <m/>
    <n v="0"/>
    <m/>
    <m/>
    <m/>
    <m/>
    <m/>
    <s v="REF-217"/>
    <m/>
    <s v="N"/>
    <m/>
    <m/>
    <m/>
    <m/>
    <m/>
    <m/>
    <m/>
    <m/>
    <m/>
    <m/>
    <m/>
    <n v="0"/>
    <m/>
    <m/>
    <s v="2020-05"/>
    <x v="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6">
  <r>
    <d v="2020-04-03T00:00:00"/>
    <s v="14"/>
    <s v="Keeney's"/>
    <s v="Bleach"/>
    <x v="0"/>
    <s v="1 gallon bleach"/>
    <s v="BWK3406"/>
    <n v="128"/>
    <n v="20736"/>
    <n v="6"/>
    <s v="Drum"/>
    <s v="N/A"/>
    <s v="N/A"/>
    <n v="27"/>
    <s v="Case"/>
    <n v="162"/>
    <s v="N/A"/>
    <n v="23.509"/>
    <n v="634.74300000000005"/>
    <d v="2020-04-13T00:00:00"/>
    <d v="2020-04-13T00:00:00"/>
    <x v="0"/>
    <s v="Ship to FAS Warehouse. Attn: Mike Wong."/>
    <s v="FAS"/>
    <s v="K0005239"/>
    <m/>
    <s v="Yes"/>
    <n v="27"/>
    <s v="KI-00019559"/>
    <d v="2020-05-11T00:00:00"/>
    <m/>
    <m/>
    <m/>
    <m/>
    <m/>
    <m/>
    <n v="3.5527136788005009E-15"/>
    <s v="N/A"/>
    <s v="N/A"/>
    <n v="0"/>
    <d v="2020-04-13T00:00:00"/>
    <m/>
    <m/>
    <m/>
    <m/>
    <s v="REF-161"/>
    <s v="Keeneys_KI-00019559.pdf"/>
    <s v="Y"/>
    <n v="634.74300000000005"/>
    <n v="64.109043000000014"/>
    <n v="0"/>
    <n v="0"/>
    <n v="698.85204300000009"/>
    <m/>
    <m/>
    <x v="0"/>
    <s v="Nonstock"/>
    <m/>
    <m/>
    <n v="0"/>
    <m/>
    <s v="Cleaning and Disinfecting Supplies"/>
    <s v="2020-04"/>
    <n v="10"/>
    <n v="3.918166666666667"/>
  </r>
  <r>
    <d v="2020-04-02T00:00:00"/>
    <s v="14"/>
    <s v="The Supply Source"/>
    <s v="Bleach"/>
    <x v="0"/>
    <s v="Ultra Germicidal Bleach, Gallon"/>
    <s v="BWK3406"/>
    <n v="128"/>
    <n v="15360"/>
    <n v="120"/>
    <s v="Drum"/>
    <s v="N/A"/>
    <s v="N/A"/>
    <n v="1"/>
    <s v="Order"/>
    <n v="120"/>
    <s v="N/A"/>
    <n v="3.97"/>
    <n v="476.40000000000003"/>
    <d v="2020-04-07T00:00:00"/>
    <d v="2020-04-07T00:00:00"/>
    <x v="1"/>
    <s v="Ship to FAS Warehouse. Attn: Mike Wong."/>
    <s v="FAS"/>
    <n v="6853"/>
    <m/>
    <s v="Yes"/>
    <n v="120"/>
    <n v="2001503"/>
    <d v="2020-04-27T00:00:00"/>
    <m/>
    <m/>
    <m/>
    <m/>
    <m/>
    <m/>
    <n v="0"/>
    <s v="N/A"/>
    <s v="N/A"/>
    <n v="0"/>
    <d v="2020-04-07T00:00:00"/>
    <s v="Received 120 on 4/6/20 (PS 2001120)"/>
    <m/>
    <m/>
    <m/>
    <s v="REF-162"/>
    <s v="SupplySource_2001503.pdf"/>
    <s v="Y"/>
    <n v="476.40000000000003"/>
    <n v="48.116400000000006"/>
    <n v="0"/>
    <n v="0"/>
    <n v="524.51640000000009"/>
    <m/>
    <m/>
    <x v="0"/>
    <s v="Nonstock"/>
    <m/>
    <m/>
    <n v="0"/>
    <m/>
    <s v="Cleaning and Disinfecting Supplies"/>
    <s v="2020-04"/>
    <n v="5"/>
    <n v="3.97"/>
  </r>
  <r>
    <d v="2020-04-09T00:00:00"/>
    <s v="15"/>
    <s v="Saryan's Arthur"/>
    <s v="CMask"/>
    <x v="1"/>
    <s v="cloth masks, Antimicrobial Fabric,chip inside PM2.5 - 5 layers. 100% cotton"/>
    <m/>
    <s v="N/A"/>
    <s v="N/A"/>
    <n v="28000"/>
    <s v="Masks"/>
    <s v="N/A"/>
    <s v="N/A"/>
    <n v="1"/>
    <s v="Order"/>
    <n v="28000"/>
    <s v="N/A"/>
    <n v="4.6500000000000004"/>
    <n v="130200.00000000001"/>
    <d v="2020-04-19T00:00:00"/>
    <d v="2020-04-19T00:00:00"/>
    <x v="2"/>
    <s v="Ship to FAS Warehouse. Attn: Mike Wong 8532 15th Ave NW Seattle, WA 98117"/>
    <s v="FAS"/>
    <s v="FA0-32118JS"/>
    <m/>
    <s v="No"/>
    <n v="27432"/>
    <n v="4092020"/>
    <d v="2020-05-01T00:00:00"/>
    <n v="1004"/>
    <s v="05052020"/>
    <d v="2020-05-12T00:00:00"/>
    <m/>
    <m/>
    <m/>
    <n v="-436"/>
    <s v="Masks (Cloth)"/>
    <s v="Each"/>
    <n v="0"/>
    <d v="2020-04-19T00:00:00"/>
    <s v="Received 2,208 on 4/21/20 and 1,104 on 4/22/20 (Whse created packing slips), Received 15,960 on 4/28/20 (e-mail from Mike Wong). Received 8,160 on 4/30/20 (Whse created packing slip). Will short pay invoice by 568 @ $4.65 = $2,641.20. -smv. All of the above was entered as Delivery 1. Received 436 on 5/5/20 (Whse Receiving Report 5/5/20 at 10:45 and received 568 on 5/5/20 (Whse Receiving Report 5/5/20 a 11:20, entered the total of 1004 as Delivery 2)."/>
    <m/>
    <m/>
    <m/>
    <s v="REF-178"/>
    <s v="SaryansArthur_04092020.pdf, SarynsArthur_05052020.pdf"/>
    <s v="Y"/>
    <n v="130200.00000000001"/>
    <n v="13150.200000000003"/>
    <n v="0"/>
    <n v="0"/>
    <n v="143350.20000000001"/>
    <n v="28000"/>
    <m/>
    <x v="1"/>
    <s v="COVID-133"/>
    <s v="Each"/>
    <n v="1"/>
    <n v="5.11965"/>
    <m/>
    <s v="Additional Supplies"/>
    <s v="2020-04"/>
    <n v="10"/>
    <n v="4.6500000000000004"/>
  </r>
  <r>
    <d v="2020-04-22T00:00:00"/>
    <s v="17"/>
    <s v="Saryan's Arthur"/>
    <s v="CMask"/>
    <x v="1"/>
    <s v="cloth masks, antimicrobial"/>
    <s v="FORAC-IR42"/>
    <s v="N/A"/>
    <s v="N/A"/>
    <n v="20000"/>
    <s v="Masks"/>
    <s v="N/A"/>
    <s v="N/A"/>
    <n v="1"/>
    <s v="Order"/>
    <n v="20000"/>
    <s v="N/A"/>
    <n v="4.6500000000000004"/>
    <n v="93000"/>
    <d v="2020-05-30T00:00:00"/>
    <d v="2020-05-30T00:00:00"/>
    <x v="3"/>
    <s v="Ship to FAS"/>
    <s v="FAS"/>
    <s v="FA0-0000000060"/>
    <m/>
    <s v="No"/>
    <n v="20005"/>
    <s v="05132020"/>
    <d v="2020-06-04T00:00:00"/>
    <m/>
    <m/>
    <m/>
    <m/>
    <m/>
    <m/>
    <n v="-5"/>
    <s v="Masks (Cloth)"/>
    <s v="Each"/>
    <n v="0"/>
    <d v="2020-05-30T00:00:00"/>
    <s v="Received 7,632 on 05/18/20 1130 (Receiving report - no packing slip).  Received 864 on 05/19/20 1400 (receiving report - no packing slip). Received 1,368 on 05/20/20 1100 (Receiving report - no packing slip). Received 5,484 on 05/21/20 1315 (Receiving report - no packing slip). Received 4,405 on 5/22/20 1025 (Receiving report - no packing slip). Received 252 on 6/2/20 (Receiving report - no packing slip)."/>
    <m/>
    <m/>
    <m/>
    <s v="REF-225"/>
    <s v="Saryans_05132020.pdf"/>
    <s v="Y"/>
    <n v="93000"/>
    <n v="9393"/>
    <n v="0"/>
    <n v="0"/>
    <n v="102393"/>
    <n v="20000"/>
    <m/>
    <x v="1"/>
    <s v="COVID-133"/>
    <s v="Each"/>
    <n v="1"/>
    <n v="5.11965"/>
    <m/>
    <s v="Additional Supplies"/>
    <s v="2020-05"/>
    <n v="38"/>
    <n v="4.6500000000000004"/>
  </r>
  <r>
    <d v="2020-03-17T00:00:00"/>
    <s v="12"/>
    <s v="Excel Supply Company"/>
    <s v="Disinfectant Wipes"/>
    <x v="2"/>
    <s v="Clorox Disinfecting Wipes Fresh Scent 12 Cans per Case"/>
    <s v="1201-CLO01593-EA"/>
    <s v="N/A"/>
    <s v="N/A"/>
    <n v="75"/>
    <s v="Wipes"/>
    <n v="240"/>
    <s v="Tubes"/>
    <n v="1"/>
    <s v="Order"/>
    <n v="18000"/>
    <n v="240"/>
    <n v="3.5"/>
    <n v="840"/>
    <d v="2020-03-20T00:00:00"/>
    <d v="2020-03-20T00:00:00"/>
    <x v="4"/>
    <s v="Ship to FAS Warehouse. Attn: Mike Wong. Shipping from their Baltimore warehouse"/>
    <s v="FAS"/>
    <s v="SO210695"/>
    <m/>
    <s v="Yes"/>
    <n v="240"/>
    <n v="118889"/>
    <d v="2020-05-18T00:00:00"/>
    <m/>
    <m/>
    <m/>
    <m/>
    <m/>
    <m/>
    <n v="0"/>
    <m/>
    <m/>
    <m/>
    <d v="2020-03-20T00:00:00"/>
    <m/>
    <m/>
    <m/>
    <m/>
    <s v="REF-079"/>
    <s v="Excel_118889.pdf"/>
    <s v="Y"/>
    <n v="840"/>
    <n v="84.84"/>
    <n v="0"/>
    <n v="0"/>
    <n v="924.84"/>
    <n v="240"/>
    <m/>
    <x v="2"/>
    <s v="COVID-100"/>
    <s v="Each"/>
    <n v="1"/>
    <n v="3.8534999999999999"/>
    <m/>
    <s v="Cleaning and Disinfecting Supplies"/>
    <s v="2020-03"/>
    <n v="3"/>
    <n v="4.6666666666666669E-2"/>
  </r>
  <r>
    <d v="2020-03-17T00:00:00"/>
    <s v="12"/>
    <s v="Excel Supply Company"/>
    <s v="Disinfectant Wipes"/>
    <x v="2"/>
    <s v="Clorox Disinfectant Wipes Fresh Scent 75 Wipes/Tub"/>
    <s v="1201-CLO15949"/>
    <s v="N/A"/>
    <s v="N/A"/>
    <n v="75"/>
    <s v="Wipes"/>
    <n v="60"/>
    <s v="Tubes"/>
    <n v="1"/>
    <s v="Order"/>
    <n v="4500"/>
    <n v="60"/>
    <n v="7.22"/>
    <n v="433.2"/>
    <d v="2020-03-20T00:00:00"/>
    <d v="2020-03-20T00:00:00"/>
    <x v="4"/>
    <s v="Ship to FAS Warehouse. Attn: Mike Wong. Shipping from their Baltimore warehouse"/>
    <s v="FAS"/>
    <s v="SO210695"/>
    <m/>
    <s v="Yes"/>
    <n v="60"/>
    <n v="118889"/>
    <d v="2020-05-18T00:00:00"/>
    <m/>
    <m/>
    <m/>
    <m/>
    <m/>
    <m/>
    <n v="0"/>
    <m/>
    <m/>
    <m/>
    <d v="2020-03-20T00:00:00"/>
    <m/>
    <m/>
    <m/>
    <m/>
    <s v="REF-080"/>
    <s v="Excel_118889.pdf"/>
    <s v="Y"/>
    <n v="433.2"/>
    <n v="43.7532"/>
    <n v="0"/>
    <n v="0"/>
    <n v="476.95319999999998"/>
    <n v="60"/>
    <m/>
    <x v="3"/>
    <s v="COVID-100"/>
    <s v="Each"/>
    <n v="1"/>
    <n v="7.9492199999999995"/>
    <m/>
    <s v="Cleaning and Disinfecting Supplies"/>
    <s v="2020-03"/>
    <n v="3"/>
    <n v="9.6266666666666667E-2"/>
  </r>
  <r>
    <d v="2020-03-11T00:00:00"/>
    <s v="11"/>
    <s v="Western Safety"/>
    <s v="Disinfectant Wipes"/>
    <x v="2"/>
    <s v="CaviWipes,Toweletts 160/PK, 6x6.75"/>
    <s v="13-1100"/>
    <s v="N/A"/>
    <s v="N/A"/>
    <n v="160"/>
    <s v="Wipes"/>
    <n v="3600"/>
    <s v="Pack"/>
    <n v="1"/>
    <s v="Order"/>
    <n v="576000"/>
    <n v="3600"/>
    <n v="10.5"/>
    <n v="37800"/>
    <s v="TBD"/>
    <d v="2020-10-22T00:00:00"/>
    <x v="5"/>
    <s v="Ship to FAS Warehouse. Attn: Mike Wong"/>
    <s v="FAS"/>
    <s v="188758-0"/>
    <m/>
    <s v="Yes"/>
    <n v="1440"/>
    <s v="188758-1"/>
    <d v="2020-04-27T00:00:00"/>
    <n v="2160"/>
    <s v="188758-2"/>
    <d v="2020-05-11T00:00:00"/>
    <m/>
    <m/>
    <m/>
    <n v="0"/>
    <m/>
    <m/>
    <m/>
    <d v="2035-12-31T00:00:00"/>
    <s v="Received 1,440 on 04/10/20 (PS 188758-1) and Received 2,160 on 4/17/20 (PS 188758-2)"/>
    <m/>
    <m/>
    <m/>
    <s v="REF-117"/>
    <s v="Western_188758-1.pdf, Western_188758-2.pdf"/>
    <s v="Y"/>
    <n v="37800"/>
    <n v="3817.8"/>
    <n v="0"/>
    <n v="0"/>
    <n v="41617.800000000003"/>
    <n v="3600"/>
    <m/>
    <x v="4"/>
    <s v="COVID-100"/>
    <s v="Each"/>
    <n v="1"/>
    <n v="11.560500000000001"/>
    <m/>
    <s v="Cleaning and Disinfecting Supplies"/>
    <s v="2020-03"/>
    <n v="90"/>
    <n v="6.5625000000000003E-2"/>
  </r>
  <r>
    <d v="2020-03-11T00:00:00"/>
    <s v="11"/>
    <s v="Western Safety"/>
    <s v="Disinfectant Wipes"/>
    <x v="2"/>
    <s v="Lysol Wipes - 35 count"/>
    <n v="81145"/>
    <s v="N/A"/>
    <s v="N/A"/>
    <n v="35"/>
    <s v="Wipes"/>
    <n v="48"/>
    <s v="Tubes"/>
    <n v="1"/>
    <s v="Order"/>
    <n v="1680"/>
    <n v="48"/>
    <n v="8"/>
    <n v="384"/>
    <s v="TBD"/>
    <d v="2020-10-22T00:00:00"/>
    <x v="5"/>
    <s v="Ship to FAS Warehouse. Attn: Mike Wong"/>
    <s v="FAS"/>
    <s v="188755-0"/>
    <m/>
    <s v="Yes"/>
    <n v="48"/>
    <s v="188755-1"/>
    <d v="2020-03-25T00:00:00"/>
    <m/>
    <m/>
    <m/>
    <m/>
    <m/>
    <m/>
    <n v="0"/>
    <m/>
    <m/>
    <m/>
    <d v="2035-12-31T00:00:00"/>
    <m/>
    <m/>
    <m/>
    <m/>
    <s v="REF-122"/>
    <s v="Western_188755-1.pdf"/>
    <s v="Y"/>
    <n v="384"/>
    <n v="38.784000000000006"/>
    <n v="0"/>
    <n v="0"/>
    <n v="422.78399999999999"/>
    <n v="48"/>
    <m/>
    <x v="5"/>
    <s v="COVID-100"/>
    <s v="Each"/>
    <n v="1"/>
    <n v="8.8079999999999998"/>
    <m/>
    <s v="Cleaning and Disinfecting Supplies"/>
    <s v="2020-03"/>
    <n v="90"/>
    <n v="0.22857142857142856"/>
  </r>
  <r>
    <d v="2020-03-11T00:00:00"/>
    <s v="11"/>
    <s v="Western Safety"/>
    <s v="Disinfectant Wipes"/>
    <x v="2"/>
    <s v=" Hand Sanitizing Wipes- 150 count"/>
    <s v="P43572CT"/>
    <s v="N/A"/>
    <s v="N/A"/>
    <n v="150"/>
    <s v="Wipes"/>
    <n v="12"/>
    <s v="Tubes"/>
    <n v="1"/>
    <s v="Order"/>
    <n v="1800"/>
    <n v="12"/>
    <n v="14.95"/>
    <n v="179.39999999999998"/>
    <s v="TBD"/>
    <d v="2020-10-22T00:00:00"/>
    <x v="5"/>
    <s v="Ship to FAS Warehouse. Attn: Mike Wong"/>
    <s v="FAS"/>
    <s v="188755-0"/>
    <m/>
    <s v="Yes"/>
    <n v="12"/>
    <s v="188755-1"/>
    <d v="2020-03-25T00:00:00"/>
    <m/>
    <m/>
    <m/>
    <m/>
    <m/>
    <m/>
    <n v="0"/>
    <m/>
    <m/>
    <m/>
    <d v="2035-12-31T00:00:00"/>
    <m/>
    <m/>
    <m/>
    <m/>
    <s v="REF-125"/>
    <s v="Western_188755-1.pdf"/>
    <s v="Y"/>
    <n v="179.39999999999998"/>
    <n v="18.119399999999999"/>
    <n v="0"/>
    <n v="0"/>
    <n v="197.51939999999996"/>
    <n v="12"/>
    <m/>
    <x v="6"/>
    <s v="COVID-100"/>
    <s v="Each"/>
    <n v="1"/>
    <n v="16.459949999999996"/>
    <m/>
    <s v="Cleaning and Disinfecting Supplies"/>
    <s v="2020-03"/>
    <n v="90"/>
    <n v="9.9666666666666653E-2"/>
  </r>
  <r>
    <d v="2020-03-20T00:00:00"/>
    <s v="12"/>
    <s v="Keeney's"/>
    <s v="Disinfectant Wipes"/>
    <x v="2"/>
    <s v="Disinfectant Wipes Clorox "/>
    <s v="CLO15949CT"/>
    <s v="N/A"/>
    <s v="N/A"/>
    <n v="75"/>
    <s v="Wipes"/>
    <n v="6"/>
    <s v="Tubes"/>
    <n v="667"/>
    <s v="Case"/>
    <n v="300150"/>
    <n v="4002"/>
    <n v="5.65"/>
    <m/>
    <d v="2020-06-30T00:00:00"/>
    <d v="2020-06-30T00:00:00"/>
    <x v="6"/>
    <s v="Ship to FAS Warehouse. Attn: Mike Wong."/>
    <s v="FAS"/>
    <m/>
    <s v="4/8 - per follow-up with Steven at Keeney's we have 4,000 due in on 4/15 and 4,000 due in on 4/21. This is just projected dates. They are monitoring the situation with their supplier"/>
    <s v="Cancelled"/>
    <m/>
    <m/>
    <m/>
    <m/>
    <m/>
    <m/>
    <m/>
    <m/>
    <m/>
    <n v="0"/>
    <m/>
    <m/>
    <m/>
    <m/>
    <m/>
    <m/>
    <m/>
    <m/>
    <s v="REF-135"/>
    <m/>
    <s v="Y"/>
    <m/>
    <m/>
    <m/>
    <m/>
    <m/>
    <m/>
    <m/>
    <x v="0"/>
    <m/>
    <m/>
    <m/>
    <n v="0"/>
    <m/>
    <m/>
    <m/>
    <n v="102"/>
    <n v="0"/>
  </r>
  <r>
    <d v="2020-04-07T00:00:00"/>
    <s v="15"/>
    <s v="Keeney's"/>
    <s v="Disinfectant Wipes"/>
    <x v="2"/>
    <s v="CLOROX WIPES, 160 WIPES PER TUB, 12 TUBS PER CARTON"/>
    <m/>
    <s v="N/A"/>
    <s v="N/A"/>
    <n v="160"/>
    <s v="Wipes"/>
    <n v="12"/>
    <s v="Tubes"/>
    <n v="29"/>
    <s v="Case"/>
    <n v="55680"/>
    <n v="348"/>
    <n v="94.29"/>
    <n v="2734.4100000000003"/>
    <d v="2020-04-10T00:00:00"/>
    <d v="2020-04-10T00:00:00"/>
    <x v="1"/>
    <s v="Ship to FAS Warehouse. Attn: Mike Wong."/>
    <s v="FAS"/>
    <s v="NO PO#1"/>
    <m/>
    <s v="Yes"/>
    <n v="29"/>
    <s v="KI-00019346"/>
    <d v="2020-04-28T00:00:00"/>
    <m/>
    <m/>
    <m/>
    <m/>
    <m/>
    <m/>
    <n v="0"/>
    <s v="Disinfectant Wipes"/>
    <s v="Tube"/>
    <n v="0"/>
    <d v="2020-04-10T00:00:00"/>
    <s v="Invoice said chg to HSD."/>
    <m/>
    <m/>
    <m/>
    <s v="REF-165"/>
    <m/>
    <s v="Y"/>
    <n v="2734.4100000000003"/>
    <n v="276.17541000000006"/>
    <n v="0"/>
    <n v="0"/>
    <n v="3010.5854100000006"/>
    <n v="348"/>
    <s v="Tube"/>
    <x v="7"/>
    <s v="COVID-100"/>
    <s v="Each"/>
    <n v="1"/>
    <n v="8.6511075000000019"/>
    <m/>
    <s v="Cleaning and Disinfecting Supplies"/>
    <s v="2020-04"/>
    <n v="3"/>
    <n v="4.9109375000000004E-2"/>
  </r>
  <r>
    <d v="2020-04-07T00:00:00"/>
    <s v="15"/>
    <s v="Keeney's"/>
    <s v="Disinfectant Wipes"/>
    <x v="2"/>
    <s v="WIPES, HANDSINSTNT SNTZNG"/>
    <s v="NICP43572CT"/>
    <s v="N/A"/>
    <s v="N/A"/>
    <n v="150"/>
    <s v="Wipes"/>
    <n v="12"/>
    <s v="Tubes"/>
    <n v="14"/>
    <s v="Case"/>
    <n v="25200"/>
    <n v="168"/>
    <n v="65.150000000000006"/>
    <n v="912.10000000000014"/>
    <s v="TBD"/>
    <d v="2020-10-22T00:00:00"/>
    <x v="5"/>
    <s v="Ship to FAS Warehouse. Attn: Mike Wong."/>
    <s v="FAS"/>
    <s v="K0005275"/>
    <m/>
    <s v="Yes"/>
    <n v="14"/>
    <s v="KI-00019357"/>
    <d v="2020-04-16T00:00:00"/>
    <m/>
    <m/>
    <m/>
    <m/>
    <m/>
    <m/>
    <n v="0"/>
    <m/>
    <m/>
    <n v="0"/>
    <d v="2035-12-31T00:00:00"/>
    <s v="Received 14 on 04/08/20 on PS K0005275-1"/>
    <m/>
    <m/>
    <m/>
    <s v="REF-166"/>
    <s v="Keeneys_KI-00019357.pdf"/>
    <s v="Y"/>
    <n v="912.10000000000014"/>
    <n v="92.122100000000017"/>
    <n v="0"/>
    <n v="0"/>
    <n v="1004.2221000000002"/>
    <n v="168"/>
    <m/>
    <x v="8"/>
    <s v="COVID-100"/>
    <s v="Each"/>
    <n v="1"/>
    <n v="5.9775125000000013"/>
    <m/>
    <s v="Cleaning and Disinfecting Supplies"/>
    <s v="2020-04"/>
    <n v="90"/>
    <n v="3.6194444444444453E-2"/>
  </r>
  <r>
    <d v="2020-04-10T00:00:00"/>
    <s v="15"/>
    <s v="Sound Safety Products"/>
    <s v="Disinfectant Wipes"/>
    <x v="2"/>
    <s v="FRESH N CLEAN ANTIBACTERIAL WIPE 80 WIPES IN A CANISTER 24 CANISTERS/CS"/>
    <s v="PB078"/>
    <s v="N/A"/>
    <s v="N/A"/>
    <n v="80"/>
    <s v="Wipes"/>
    <n v="24"/>
    <s v="Tubes"/>
    <n v="834"/>
    <s v="Case"/>
    <n v="1601280"/>
    <n v="20016"/>
    <n v="5.65"/>
    <n v="113090.40000000001"/>
    <d v="2020-06-20T00:00:00"/>
    <d v="2020-06-20T00:00:00"/>
    <x v="7"/>
    <s v="Ship to FAS Warehouse to Mike Wong. Shipping from CA. PO will cancel if product doesn't ship from CA by 06/09/2020"/>
    <s v="FAS"/>
    <s v="343693/1; FA0-0000000051"/>
    <m/>
    <s v="Yes"/>
    <n v="19968"/>
    <s v="343693/1"/>
    <d v="2020-07-14T00:00:00"/>
    <s v="Credit for Shortage"/>
    <s v="359353/1"/>
    <d v="2020-07-14T00:00:00"/>
    <m/>
    <m/>
    <m/>
    <n v="0"/>
    <s v="Disinfectant Wipes"/>
    <s v="Tube"/>
    <n v="0"/>
    <d v="2020-06-20T00:00:00"/>
    <s v="Received 60 cases at 24 tubes per case on 06/24/2020 at 10:50, Received 772 cases x24 =18528 of fresh n clean wipes and on 07/07/2020 at 0840am. Credit for the shortage of (48 x 24 = 1,152) on Credit Memo 359353/1."/>
    <m/>
    <m/>
    <m/>
    <s v="REF-179"/>
    <m/>
    <s v="Y"/>
    <n v="113090.40000000001"/>
    <n v="11422.130400000002"/>
    <n v="0"/>
    <n v="0"/>
    <n v="124512.53040000002"/>
    <n v="20016"/>
    <s v="Tube"/>
    <x v="9"/>
    <s v="COVID-100"/>
    <s v="Each"/>
    <n v="1"/>
    <n v="6.2206500000000009"/>
    <m/>
    <s v="Cleaning and Disinfecting Supplies"/>
    <s v="2020-04"/>
    <n v="71"/>
    <n v="7.0625000000000007E-2"/>
  </r>
  <r>
    <d v="2020-03-20T00:00:00"/>
    <s v="12"/>
    <s v="Keeney's"/>
    <s v="Disinfectant Wipes"/>
    <x v="2"/>
    <s v="Disinfectant Wipes Lysol Ocean Fresh"/>
    <s v="RAC77925CT"/>
    <s v="N/A"/>
    <s v="N/A"/>
    <n v="80"/>
    <s v="Wipes"/>
    <n v="6"/>
    <s v="Tubes"/>
    <n v="667"/>
    <s v="Case"/>
    <n v="320160"/>
    <n v="4002"/>
    <n v="6.66"/>
    <m/>
    <d v="2020-06-30T00:00:00"/>
    <d v="2020-06-30T00:00:00"/>
    <x v="6"/>
    <s v="Ship to FAS Warehouse. Attn: Mike Wong."/>
    <s v="FAS"/>
    <m/>
    <s v="4/8 - per follow-up with Steven at Keeney's we have 4,000 due in on 4/15 and 4,000 due in on 4/21. This is just projected dates. They are monitoring the situation with their supplier"/>
    <s v="Cancelled"/>
    <m/>
    <m/>
    <m/>
    <m/>
    <m/>
    <m/>
    <m/>
    <m/>
    <m/>
    <n v="0"/>
    <m/>
    <m/>
    <m/>
    <m/>
    <m/>
    <m/>
    <m/>
    <m/>
    <s v="REF-183"/>
    <m/>
    <s v="Y"/>
    <m/>
    <m/>
    <m/>
    <m/>
    <m/>
    <m/>
    <m/>
    <x v="0"/>
    <m/>
    <m/>
    <m/>
    <n v="0"/>
    <m/>
    <m/>
    <s v="2020-04"/>
    <n v="102"/>
    <n v="0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x v="5"/>
    <s v="Ship to FAS Warehouse. Attn: Mike Wong 8532 15th Ave NW Seattle, WA 98117"/>
    <s v="FAS"/>
    <s v="190280-0; 190280-0CW"/>
    <m/>
    <s v="Yes"/>
    <n v="804"/>
    <s v="190280-1"/>
    <d v="2020-05-11T00:00:00"/>
    <m/>
    <m/>
    <m/>
    <m/>
    <m/>
    <m/>
    <n v="0"/>
    <s v="Disinfectant Wipes"/>
    <s v="Tube"/>
    <n v="0"/>
    <d v="2035-12-31T00:00:00"/>
    <s v="Received 804 pm 05/04/20 (PS 190280-1)"/>
    <m/>
    <m/>
    <m/>
    <s v="REF-184"/>
    <s v="Western_190280-1.pdf"/>
    <s v="Y"/>
    <n v="8442"/>
    <n v="852.64200000000005"/>
    <n v="0"/>
    <n v="0"/>
    <n v="9294.6419999999998"/>
    <n v="804"/>
    <s v="Pack"/>
    <x v="10"/>
    <s v="COVID-100"/>
    <s v="Each"/>
    <n v="1"/>
    <n v="11.560499999999999"/>
    <m/>
    <s v="Cleaning and Disinfecting Supplies"/>
    <s v="2020-04"/>
    <n v="90"/>
    <n v="6.5625000000000003E-2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x v="5"/>
    <s v="Ship to FAS Warehouse. Attn: Mike Wong 8532 15th Ave NW Seattle, WA 98117"/>
    <s v="FAS"/>
    <s v="190281; 190281-0CW"/>
    <m/>
    <s v="Yes"/>
    <n v="480"/>
    <s v="190281-2"/>
    <d v="2020-06-12T00:00:00"/>
    <n v="324"/>
    <s v="190281-1"/>
    <n v="44006"/>
    <m/>
    <m/>
    <m/>
    <n v="0"/>
    <s v="Disinfectant Wipes"/>
    <s v="Tube"/>
    <n v="0"/>
    <d v="2035-12-31T00:00:00"/>
    <s v="Received 480 on 06/03/20 1015 per Receiving Report, Received 324 on 06/03/20 1138 per receiving report "/>
    <m/>
    <m/>
    <m/>
    <s v="REF-185"/>
    <m/>
    <s v="Y"/>
    <n v="8442"/>
    <n v="852.64200000000005"/>
    <n v="0"/>
    <n v="0"/>
    <n v="9294.6419999999998"/>
    <n v="804"/>
    <s v="Pack"/>
    <x v="10"/>
    <s v="COVID-100"/>
    <s v="Each"/>
    <n v="1"/>
    <n v="11.560499999999999"/>
    <m/>
    <s v="Cleaning and Disinfecting Supplies"/>
    <s v="2020-04"/>
    <n v="90"/>
    <n v="6.5625000000000003E-2"/>
  </r>
  <r>
    <d v="2020-04-13T00:00:00"/>
    <s v="16"/>
    <s v="Western Safety"/>
    <s v="Disinfectant Wipes"/>
    <x v="2"/>
    <s v="CaviWipes, 160 per pack, 6 packs per case, 134 cases total"/>
    <s v="13-1110"/>
    <s v="N/A"/>
    <s v="N/A"/>
    <n v="160"/>
    <s v="Wipes"/>
    <n v="6"/>
    <s v="Pack"/>
    <n v="134"/>
    <s v="Case"/>
    <n v="128640"/>
    <n v="804"/>
    <n v="10.5"/>
    <n v="8442"/>
    <s v="TBD"/>
    <d v="2020-10-22T00:00:00"/>
    <x v="5"/>
    <s v="Ship to Mt Baker Warehouse"/>
    <s v="FAS"/>
    <s v="190282; 190282-0CW"/>
    <m/>
    <s v="No"/>
    <m/>
    <m/>
    <m/>
    <m/>
    <m/>
    <m/>
    <m/>
    <m/>
    <m/>
    <n v="804"/>
    <s v="Disinfectant Wipes"/>
    <s v="Tube"/>
    <n v="804"/>
    <d v="2035-12-31T00:00:00"/>
    <m/>
    <m/>
    <m/>
    <m/>
    <s v="REF-186"/>
    <m/>
    <s v="Y"/>
    <n v="8442"/>
    <n v="852.64200000000005"/>
    <n v="0"/>
    <n v="0"/>
    <n v="9294.6419999999998"/>
    <n v="804"/>
    <s v="Pack"/>
    <x v="10"/>
    <s v="COVID-100"/>
    <s v="Each"/>
    <n v="1"/>
    <n v="11.560499999999999"/>
    <m/>
    <s v="Cleaning and Disinfecting Supplies"/>
    <s v="2020-04"/>
    <n v="90"/>
    <n v="6.5625000000000003E-2"/>
  </r>
  <r>
    <d v="2020-04-15T00:00:00"/>
    <s v="16"/>
    <s v="Keeney's"/>
    <s v="Disinfectant Wipes"/>
    <x v="2"/>
    <s v="WIPES,CLOROX,3PK/35CT,WH"/>
    <s v="CLO30112CT"/>
    <s v="N/A"/>
    <s v="N/A"/>
    <n v="35"/>
    <s v="Wipes"/>
    <n v="15"/>
    <s v="Tubes"/>
    <n v="4"/>
    <s v="Case"/>
    <n v="2100"/>
    <n v="60"/>
    <n v="63.38"/>
    <n v="253.52"/>
    <s v="TBD"/>
    <d v="2020-10-22T00:00:00"/>
    <x v="5"/>
    <s v="Ship to FAS Warehouse, Mike Wong - 8532 15th AVE NW"/>
    <s v="FAS"/>
    <s v="K0005349; PO# FA0-0000000053"/>
    <m/>
    <s v="Yes"/>
    <n v="4"/>
    <s v="KI-00019756"/>
    <d v="2020-04-27T00:00:00"/>
    <m/>
    <m/>
    <m/>
    <m/>
    <m/>
    <m/>
    <n v="0"/>
    <m/>
    <m/>
    <m/>
    <d v="2035-12-31T00:00:00"/>
    <s v="Received 4 on 04/16/20 (PS K0005349-1)"/>
    <m/>
    <m/>
    <m/>
    <s v="REF-189"/>
    <s v="Keeneys_KI-00019756.pdf"/>
    <s v="Y"/>
    <n v="253.52"/>
    <n v="25.605520000000002"/>
    <n v="0"/>
    <n v="0"/>
    <n v="279.12551999999999"/>
    <n v="60"/>
    <m/>
    <x v="11"/>
    <s v="COVID-100"/>
    <s v="Each"/>
    <n v="1"/>
    <n v="4.6520919999999997"/>
    <m/>
    <s v="Cleaning and Disinfecting Supplies"/>
    <s v="2020-04"/>
    <n v="90"/>
    <n v="0.12072380952380952"/>
  </r>
  <r>
    <d v="2020-04-17T00:00:00"/>
    <s v="16"/>
    <s v="Keeney's"/>
    <s v="Disinfectant Wipes"/>
    <x v="2"/>
    <s v="Wipes, Lysol, Ocean Wipes, 6 per case, 24 cases"/>
    <s v="RAC77925CT"/>
    <s v="N/A"/>
    <s v="N/A"/>
    <n v="80"/>
    <s v="Wipes"/>
    <n v="6"/>
    <s v="Tubes"/>
    <n v="24"/>
    <s v="Case"/>
    <n v="11520"/>
    <n v="144"/>
    <n v="39.979999999999997"/>
    <n v="959.52"/>
    <s v="TBD"/>
    <d v="2020-10-22T00:00:00"/>
    <x v="5"/>
    <s v="Ship to FAS Warehouse. Attn: Mike Wong."/>
    <s v="FAS"/>
    <s v="FA0-K00004796; K0004796"/>
    <m/>
    <s v="Yes"/>
    <n v="24"/>
    <s v="KI-00019796"/>
    <d v="2020-04-27T00:00:00"/>
    <m/>
    <m/>
    <m/>
    <m/>
    <m/>
    <m/>
    <n v="0"/>
    <s v="Disinfectant Wipes"/>
    <s v="Tube"/>
    <n v="0"/>
    <d v="2035-12-31T00:00:00"/>
    <s v="Received 24 on 4/17/20 (PS K0004796-1)"/>
    <m/>
    <m/>
    <m/>
    <s v="REF-193"/>
    <s v="Keeneys_KI-000019796.pdf"/>
    <s v="Y"/>
    <n v="959.52"/>
    <n v="96.91152000000001"/>
    <n v="0"/>
    <n v="0"/>
    <n v="1056.4315200000001"/>
    <n v="144"/>
    <s v="Tube"/>
    <x v="12"/>
    <s v="COVID-100"/>
    <s v="Each"/>
    <n v="1"/>
    <n v="7.3363300000000002"/>
    <m/>
    <s v="Cleaning and Disinfecting Supplies"/>
    <s v="2020-04"/>
    <n v="90"/>
    <n v="8.3291666666666667E-2"/>
  </r>
  <r>
    <d v="2020-04-20T00:00:00"/>
    <s v="17"/>
    <s v="Western Safety"/>
    <s v="Disinfectant Wipes"/>
    <x v="2"/>
    <s v="CaviWipes,Toweletts 160/PK, 6x6.75"/>
    <s v="13-1100"/>
    <s v="N/A"/>
    <s v="N/A"/>
    <n v="160"/>
    <s v="Wipes"/>
    <n v="1920"/>
    <s v="Pack"/>
    <n v="1"/>
    <s v="Order"/>
    <n v="307200"/>
    <n v="1920"/>
    <n v="10.5"/>
    <n v="20160"/>
    <d v="2020-04-22T00:00:00"/>
    <d v="2020-04-22T00:00:00"/>
    <x v="2"/>
    <s v="Ship to FAS Warehouse. Attn: Mike Wong"/>
    <s v="FAS"/>
    <s v="190482-0"/>
    <m/>
    <s v="Yes"/>
    <n v="1920"/>
    <s v="190482-1"/>
    <d v="2020-05-11T00:00:00"/>
    <m/>
    <m/>
    <m/>
    <m/>
    <m/>
    <m/>
    <n v="0"/>
    <m/>
    <m/>
    <m/>
    <d v="2020-04-22T00:00:00"/>
    <s v="Received 1,920 on 04/20/20 (PS 190482-1)"/>
    <m/>
    <m/>
    <m/>
    <s v="REF-196"/>
    <s v="Western_190482-1.pdf"/>
    <s v="Y"/>
    <n v="20160"/>
    <n v="2036.16"/>
    <n v="0"/>
    <n v="0"/>
    <n v="22196.16"/>
    <n v="1920"/>
    <m/>
    <x v="10"/>
    <s v="COVID-100"/>
    <s v="Each"/>
    <n v="1"/>
    <n v="11.560499999999999"/>
    <m/>
    <s v="Cleaning and Disinfecting Supplies"/>
    <s v="2020-04"/>
    <n v="2"/>
    <n v="6.5625000000000003E-2"/>
  </r>
  <r>
    <d v="2020-04-29T00:00:00"/>
    <s v="18"/>
    <s v="Excel Supply Company"/>
    <s v="Disinfectant Wipes"/>
    <x v="2"/>
    <s v="PDI Alcohol Prep Pad, 100 per box, 10 boxes per case"/>
    <s v="1622-C69900"/>
    <s v="N/A"/>
    <s v="N/A"/>
    <n v="100"/>
    <s v="Wipes"/>
    <n v="10"/>
    <s v="Box"/>
    <n v="10"/>
    <s v="Case"/>
    <n v="10000"/>
    <n v="100"/>
    <n v="76"/>
    <n v="760"/>
    <d v="2020-05-31T00:00:00"/>
    <d v="2020-05-31T00:00:00"/>
    <x v="8"/>
    <s v="Ship to FAS"/>
    <s v="FAS"/>
    <s v="FA1-0000000010; 2020-1092"/>
    <m/>
    <s v="Yes"/>
    <n v="10"/>
    <n v="123458"/>
    <d v="2020-07-06T00:00:00"/>
    <m/>
    <m/>
    <m/>
    <m/>
    <m/>
    <m/>
    <n v="0"/>
    <s v="Disinfectant Wipes"/>
    <s v="Tube"/>
    <n v="0"/>
    <d v="2020-05-31T00:00:00"/>
    <s v="Received 10 boxes on 07/02/2020 at 13:25"/>
    <m/>
    <m/>
    <m/>
    <s v="REF-208"/>
    <m/>
    <s v="Y"/>
    <n v="760"/>
    <n v="76.760000000000005"/>
    <n v="0"/>
    <n v="0"/>
    <n v="836.76"/>
    <n v="100"/>
    <s v="Pack"/>
    <x v="13"/>
    <s v="COVID-100"/>
    <s v="Each"/>
    <n v="1"/>
    <n v="8.3675999999999995"/>
    <m/>
    <s v="Cleaning and Disinfecting Supplies"/>
    <s v="2020-04"/>
    <n v="32"/>
    <n v="7.5999999999999998E-2"/>
  </r>
  <r>
    <d v="2020-04-29T00:00:00"/>
    <s v="18"/>
    <s v="Excel Supply Company"/>
    <s v="Disinfectant Wipes"/>
    <x v="2"/>
    <s v="PDI Alcohol Prep Pad, 100 per box, 10 boxes per case"/>
    <s v="1622-C69900"/>
    <s v="N/A"/>
    <s v="N/A"/>
    <n v="100"/>
    <s v="Wipes"/>
    <n v="10"/>
    <s v="Box"/>
    <n v="10"/>
    <s v="Case"/>
    <n v="10000"/>
    <n v="100"/>
    <n v="76"/>
    <n v="760"/>
    <d v="2020-05-07T00:00:00"/>
    <d v="2020-05-07T00:00:00"/>
    <x v="9"/>
    <s v="Ship to FAS"/>
    <s v="FAS"/>
    <s v="FA1-0000000008; 2020-1090"/>
    <m/>
    <s v="Yes"/>
    <n v="10"/>
    <n v="121560"/>
    <d v="2020-05-13T00:00:00"/>
    <m/>
    <m/>
    <m/>
    <m/>
    <m/>
    <m/>
    <n v="0"/>
    <s v="Antimicrobial (PAWS) Wipes"/>
    <s v="Tube"/>
    <n v="0"/>
    <d v="2020-05-07T00:00:00"/>
    <s v="Received 10 on 04/30/20 (PS#121560)"/>
    <m/>
    <m/>
    <m/>
    <s v="REF-210"/>
    <s v="Excel_121560.pdf"/>
    <s v="Y"/>
    <n v="760"/>
    <n v="76.760000000000005"/>
    <n v="0"/>
    <n v="0"/>
    <n v="836.76"/>
    <n v="10000"/>
    <s v="Each"/>
    <x v="14"/>
    <s v="COVID-100"/>
    <s v="Each"/>
    <n v="1"/>
    <n v="8.3676E-2"/>
    <m/>
    <s v="Cleaning and Disinfecting Supplies"/>
    <s v="2020-04"/>
    <n v="8"/>
    <n v="7.5999999999999998E-2"/>
  </r>
  <r>
    <d v="2020-05-06T00:00:00"/>
    <s v="19"/>
    <s v="Bartell's"/>
    <s v="Disinfectant Wipes"/>
    <x v="2"/>
    <s v="Lemon &amp; Lime Blossom, 4/(3x35) ct."/>
    <n v="3064746"/>
    <s v="N/A"/>
    <s v="N/A"/>
    <n v="35"/>
    <s v="Wipes"/>
    <n v="4"/>
    <s v="Tubes"/>
    <n v="966"/>
    <s v="Case"/>
    <n v="135240"/>
    <n v="3864"/>
    <n v="9.89"/>
    <n v="9553.74"/>
    <d v="2020-06-05T00:00:00"/>
    <d v="2020-06-05T00:00:00"/>
    <x v="8"/>
    <s v="Ship to FAS Warehouse. Attn: Mike Wong."/>
    <s v="FAS"/>
    <s v="FA1-05052020PP"/>
    <m/>
    <s v="No"/>
    <n v="684"/>
    <s v="SEA050820"/>
    <d v="2020-05-14T00:00:00"/>
    <m/>
    <m/>
    <m/>
    <m/>
    <m/>
    <m/>
    <n v="282"/>
    <s v="Disinfectant Wipes"/>
    <s v="Tube"/>
    <n v="1128"/>
    <d v="2020-06-05T00:00:00"/>
    <s v="Received 684 (171 cases x 4 tubes/case) on 05/08/20 1208 (Receiving Report)"/>
    <m/>
    <m/>
    <m/>
    <s v="REF-216"/>
    <s v="BartellDrugs_SEA050820.pdf"/>
    <s v="N"/>
    <n v="9553.74"/>
    <n v="964.92774000000009"/>
    <n v="0"/>
    <n v="0"/>
    <n v="10518.667740000001"/>
    <n v="3864"/>
    <s v="Tube"/>
    <x v="15"/>
    <s v="COVID-100"/>
    <s v="Each"/>
    <n v="1"/>
    <n v="2.7222225"/>
    <m/>
    <s v="Cleaning and Disinfecting Supplies"/>
    <s v="2020-05"/>
    <n v="30"/>
    <n v="7.0642857142857146E-2"/>
  </r>
  <r>
    <d v="2020-05-06T00:00:00"/>
    <s v="19"/>
    <s v="Bartell's"/>
    <s v="Disinfectant Wipes"/>
    <x v="2"/>
    <s v="Lysol Disinfecting Wipes - Brand New Day. Mango &amp; Hibiscus 6/80 ct."/>
    <n v="3064749"/>
    <s v="N/A"/>
    <s v="N/A"/>
    <n v="35"/>
    <s v="Wipes"/>
    <n v="3"/>
    <s v="Tubes"/>
    <n v="206"/>
    <s v="Case"/>
    <n v="21630"/>
    <n v="618"/>
    <n v="6.11"/>
    <n v="1258.6600000000001"/>
    <d v="2020-06-05T00:00:00"/>
    <d v="2020-06-05T00:00:00"/>
    <x v="8"/>
    <s v="Ship to FAS Warehouse. Attn: Mike Wong."/>
    <s v="FAS"/>
    <s v="FA1-05052020PP"/>
    <m/>
    <s v="No"/>
    <n v="204"/>
    <s v="SEA050820"/>
    <d v="2020-05-14T00:00:00"/>
    <m/>
    <m/>
    <m/>
    <m/>
    <m/>
    <m/>
    <n v="2"/>
    <s v="Disinfectant Wipes"/>
    <s v="Tube"/>
    <n v="6"/>
    <d v="2020-06-05T00:00:00"/>
    <s v="Received 204 (34 cases x 6 tubes/case) on 05/08/20 1208 (Receiving Report)"/>
    <m/>
    <m/>
    <m/>
    <s v="REF-218"/>
    <s v="BartellDrugs_SEA050820.pdf"/>
    <s v="N"/>
    <n v="1258.6600000000001"/>
    <n v="127.12466000000002"/>
    <n v="0"/>
    <n v="0"/>
    <n v="1385.78466"/>
    <n v="618"/>
    <s v="Tube"/>
    <x v="16"/>
    <s v="COVID-100"/>
    <s v="Each"/>
    <n v="1"/>
    <n v="2.2423700000000002"/>
    <m/>
    <s v="Cleaning and Disinfecting Supplies"/>
    <s v="2020-05"/>
    <n v="30"/>
    <n v="5.8190476190476195E-2"/>
  </r>
  <r>
    <d v="2020-05-14T00:00:00"/>
    <s v="20"/>
    <s v="Excel Supply Company"/>
    <s v="Disinfectant Wipes"/>
    <x v="2"/>
    <s v="PDI Super Sani-Cloth, Germicidal, 160 ct"/>
    <s v="Q55172"/>
    <s v="N/A"/>
    <s v="N/A"/>
    <n v="160"/>
    <s v="Wipes"/>
    <n v="500"/>
    <s v="Tubes"/>
    <n v="1"/>
    <s v="Order"/>
    <n v="80000"/>
    <n v="500"/>
    <n v="5.9"/>
    <n v="2950"/>
    <d v="2020-06-05T00:00:00"/>
    <d v="2020-06-05T00:00:00"/>
    <x v="8"/>
    <s v="Ship to FAS"/>
    <s v="FAS"/>
    <s v="FA1-STTL-shm90d"/>
    <m/>
    <s v="Yes"/>
    <n v="120"/>
    <n v="122126"/>
    <d v="2020-06-02T00:00:00"/>
    <n v="380"/>
    <n v="122369"/>
    <d v="2020-06-05T00:00:00"/>
    <m/>
    <m/>
    <m/>
    <n v="0"/>
    <s v="Disinfectant Wipes"/>
    <s v="Tube"/>
    <n v="0"/>
    <d v="2020-06-05T00:00:00"/>
    <s v="Received 120 on 05/18/20 1450 (Receiving Report and P.S. ref inv#122126 / Sales Order SO212313 - 6 per case, 20 cases)."/>
    <m/>
    <m/>
    <m/>
    <s v="REF-229"/>
    <s v="Excel_12216.pdf, Excel_122369.pdf"/>
    <s v="Y"/>
    <n v="2950"/>
    <n v="297.95000000000005"/>
    <n v="0"/>
    <n v="0"/>
    <n v="3247.95"/>
    <n v="500"/>
    <s v="Tube"/>
    <x v="17"/>
    <s v="COVID-100"/>
    <s v="Each"/>
    <n v="1"/>
    <n v="6.4958999999999998"/>
    <m/>
    <s v="Cleaning and Disinfecting Supplies"/>
    <s v="2020-05"/>
    <n v="22"/>
    <n v="3.6874999999999998E-2"/>
  </r>
  <r>
    <d v="2020-06-08T00:00:00"/>
    <s v="24"/>
    <s v="MB Diversity"/>
    <s v="Disinfectant Wipes"/>
    <x v="2"/>
    <s v="Entaid Disinfectant Wipes, 80 wipes per tube"/>
    <n v="2239"/>
    <s v="N/A"/>
    <s v="N/A"/>
    <n v="80"/>
    <s v="Wipes"/>
    <n v="5000"/>
    <s v="Tubes"/>
    <n v="1"/>
    <s v="Order"/>
    <n v="400000"/>
    <n v="5000"/>
    <n v="3.45"/>
    <n v="17250"/>
    <d v="2020-06-19T00:00:00"/>
    <d v="2020-06-19T00:00:00"/>
    <x v="7"/>
    <s v="Ship to Mike Wong, City of Seattle, 8532 15th Ave NW"/>
    <s v="FAS"/>
    <s v="FA1-0000000044"/>
    <m/>
    <s v="No"/>
    <m/>
    <m/>
    <m/>
    <m/>
    <m/>
    <m/>
    <m/>
    <m/>
    <m/>
    <n v="5000"/>
    <s v="Disinfectant Wipes"/>
    <s v="Tube"/>
    <n v="5000"/>
    <d v="2020-06-19T00:00:00"/>
    <m/>
    <m/>
    <m/>
    <m/>
    <s v="REF-245"/>
    <m/>
    <s v="Y"/>
    <n v="17250"/>
    <n v="1742.25"/>
    <n v="0"/>
    <n v="0"/>
    <n v="18992.25"/>
    <n v="5000"/>
    <s v="Pack"/>
    <x v="18"/>
    <s v="COVID-100"/>
    <s v="Each"/>
    <n v="1"/>
    <n v="3.7984499999999999"/>
    <m/>
    <s v="Cleaning and Disinfecting Supplies"/>
    <s v="2020-06"/>
    <n v="11"/>
    <n v="4.3124999999999997E-2"/>
  </r>
  <r>
    <d v="2020-06-08T00:00:00"/>
    <s v="24"/>
    <s v="MB Diversity"/>
    <s v="Disinfectant Wipes"/>
    <x v="2"/>
    <s v="Entaid Disinfectant Wipes, 80 wipes per tube"/>
    <n v="2239"/>
    <s v="N/A"/>
    <s v="N/A"/>
    <n v="80"/>
    <s v="Wipes"/>
    <n v="15000"/>
    <s v="Tubes"/>
    <n v="1"/>
    <s v="Order"/>
    <n v="1200000"/>
    <n v="15000"/>
    <n v="3.45"/>
    <n v="51750"/>
    <d v="2020-06-26T00:00:00"/>
    <d v="2020-06-26T00:00:00"/>
    <x v="10"/>
    <s v="Ship to FAS, Mike Wong"/>
    <s v="FAS"/>
    <s v="FA1-0000000044"/>
    <m/>
    <s v="No"/>
    <m/>
    <m/>
    <m/>
    <m/>
    <m/>
    <m/>
    <m/>
    <m/>
    <m/>
    <n v="15000"/>
    <s v="Disinfectant Wipes"/>
    <s v="Tube"/>
    <n v="15000"/>
    <d v="2020-06-26T00:00:00"/>
    <m/>
    <m/>
    <m/>
    <m/>
    <s v="REF-246"/>
    <m/>
    <s v="Y"/>
    <n v="51750"/>
    <n v="5226.75"/>
    <n v="0"/>
    <n v="0"/>
    <n v="56976.75"/>
    <n v="15000"/>
    <s v="Pack"/>
    <x v="18"/>
    <s v="COVID-100"/>
    <s v="Each"/>
    <n v="1"/>
    <n v="3.7984499999999999"/>
    <m/>
    <s v="Cleaning and Disinfecting Supplies"/>
    <s v="2020-06"/>
    <n v="18"/>
    <n v="4.3124999999999997E-2"/>
  </r>
  <r>
    <d v="2020-07-07T00:00:00"/>
    <s v="28"/>
    <s v="Excel Supply Company"/>
    <s v="Disinfectant Wipes"/>
    <x v="2"/>
    <s v="Metrex Cavi-Wipes, Towelettes, 6 x 6.75, 160 count, 400 tubs"/>
    <s v="13-100"/>
    <s v="N/A"/>
    <s v="N/A"/>
    <n v="160"/>
    <s v="Wipes"/>
    <n v="400"/>
    <s v="Tubes"/>
    <n v="1"/>
    <s v="Order"/>
    <n v="64000"/>
    <n v="400"/>
    <n v="7.88"/>
    <n v="3152"/>
    <d v="2020-09-08T00:00:00"/>
    <d v="2020-09-08T00:00:00"/>
    <x v="11"/>
    <s v="Ship to Mt Baker Warehouse"/>
    <s v="FAS"/>
    <s v="FA1-STTL-arx25a"/>
    <m/>
    <s v="No"/>
    <m/>
    <m/>
    <m/>
    <m/>
    <m/>
    <m/>
    <m/>
    <m/>
    <m/>
    <n v="400"/>
    <s v="Disinfectant Wipes"/>
    <s v="Tube"/>
    <n v="400"/>
    <d v="2020-09-08T00:00:00"/>
    <m/>
    <m/>
    <m/>
    <m/>
    <s v="REF-267"/>
    <m/>
    <s v="Y"/>
    <n v="3152"/>
    <n v="318.35200000000003"/>
    <m/>
    <m/>
    <n v="3470.3519999999999"/>
    <m/>
    <m/>
    <x v="0"/>
    <m/>
    <m/>
    <m/>
    <m/>
    <m/>
    <m/>
    <m/>
    <n v="63"/>
    <n v="4.9250000000000002E-2"/>
  </r>
  <r>
    <d v="2020-07-07T00:00:00"/>
    <s v="28"/>
    <s v="Excel Supply Company"/>
    <s v="Disinfectant Wipes"/>
    <x v="2"/>
    <s v="PDI Super-Sani Cloths (purple), germicidal, 160 count"/>
    <s v="Q55172"/>
    <s v="N/A"/>
    <s v="N/A"/>
    <n v="160"/>
    <s v="Wipes"/>
    <n v="500"/>
    <s v="Tubes"/>
    <n v="1"/>
    <s v="Order"/>
    <n v="80000"/>
    <n v="500"/>
    <n v="5.99"/>
    <n v="2995"/>
    <d v="2020-07-31T00:00:00"/>
    <d v="2020-07-31T00:00:00"/>
    <x v="12"/>
    <s v="Ship to Mt Baker Warehouse"/>
    <s v="FAS"/>
    <s v="FA1-STTL-arx25a"/>
    <s v="ACH 5 days after delivery"/>
    <s v="No"/>
    <n v="120"/>
    <n v="123569"/>
    <d v="2020-07-13T00:00:00"/>
    <m/>
    <m/>
    <m/>
    <m/>
    <m/>
    <m/>
    <n v="380"/>
    <s v="Disinfectant Wipes"/>
    <s v="Tube"/>
    <n v="380"/>
    <d v="2020-07-31T00:00:00"/>
    <s v="Received 120 tubes on 07.08.20 at 1200"/>
    <m/>
    <m/>
    <m/>
    <s v="REF-268"/>
    <m/>
    <s v="Y"/>
    <n v="2995"/>
    <n v="302.495"/>
    <m/>
    <m/>
    <n v="3297.4949999999999"/>
    <m/>
    <m/>
    <x v="0"/>
    <m/>
    <m/>
    <m/>
    <m/>
    <m/>
    <m/>
    <m/>
    <n v="24"/>
    <n v="3.7437499999999999E-2"/>
  </r>
  <r>
    <d v="2020-05-08T00:00:00"/>
    <s v="19"/>
    <s v="Stellar"/>
    <s v="DS"/>
    <x v="3"/>
    <s v="M18 switch tank, 4-gallon, backpack sprayer kit"/>
    <s v="MILWA 2820-21PS"/>
    <s v="N/A"/>
    <s v="N/A"/>
    <n v="15"/>
    <s v="Each"/>
    <s v="N/A"/>
    <s v="N/A"/>
    <n v="1"/>
    <s v="Order"/>
    <n v="15"/>
    <s v="N/A"/>
    <n v="384.71"/>
    <n v="5770.65"/>
    <d v="2020-05-13T00:00:00"/>
    <d v="2020-05-13T00:00:00"/>
    <x v="13"/>
    <s v="Ship to FAS Warehouse. Attn: Mike Wong."/>
    <s v="FAS"/>
    <s v="FA1-STTL-hywm6o; 5985620"/>
    <m/>
    <s v="Yes"/>
    <n v="15"/>
    <n v="4205246"/>
    <d v="2020-05-13T00:00:00"/>
    <m/>
    <m/>
    <m/>
    <m/>
    <m/>
    <m/>
    <n v="0"/>
    <s v="Disinfecting Sprayers"/>
    <s v="Each"/>
    <n v="0"/>
    <d v="2020-05-13T00:00:00"/>
    <s v="Received 15 on 05/12/20 1220 (Receiving Report)."/>
    <m/>
    <m/>
    <m/>
    <s v="REF-220"/>
    <s v="Stellar_4205246.pdf"/>
    <s v="N"/>
    <n v="5770.65"/>
    <n v="582.83564999999999"/>
    <n v="0"/>
    <n v="0"/>
    <n v="6353.4856499999996"/>
    <n v="15"/>
    <m/>
    <x v="19"/>
    <s v="COVID-350"/>
    <s v="Each"/>
    <n v="1"/>
    <n v="423.56570999999997"/>
    <m/>
    <s v="Equipment"/>
    <s v="2020-05"/>
    <n v="5"/>
    <n v="384.71"/>
  </r>
  <r>
    <d v="2020-06-08T00:00:00"/>
    <s v="24"/>
    <s v="Stellar"/>
    <s v="DS"/>
    <x v="3"/>
    <s v="Milwaukee, switch tank, 4-gal backpack sprayer"/>
    <s v="2820-21PS"/>
    <s v="N/A"/>
    <s v="N/A"/>
    <n v="10"/>
    <s v="Each"/>
    <s v="N/A"/>
    <s v="N/A"/>
    <n v="1"/>
    <s v="Order"/>
    <n v="10"/>
    <s v="N/A"/>
    <n v="384.71"/>
    <n v="3847.1"/>
    <d v="2020-06-12T00:00:00"/>
    <d v="2020-06-12T00:00:00"/>
    <x v="14"/>
    <s v="Ship to FAS "/>
    <s v="FAS"/>
    <s v="FA1-0000000045"/>
    <m/>
    <s v="Yes"/>
    <n v="10"/>
    <n v="4213966"/>
    <d v="2020-06-12T00:00:00"/>
    <m/>
    <m/>
    <m/>
    <m/>
    <m/>
    <m/>
    <n v="0"/>
    <s v="Disinfecting Sprayers"/>
    <s v="Each"/>
    <n v="0"/>
    <d v="2020-06-12T00:00:00"/>
    <s v="Received 10 on 06/12/20 1330 (receiving report)"/>
    <m/>
    <m/>
    <m/>
    <s v="REF-247"/>
    <s v="Stellar_4213966.pdf"/>
    <s v="N"/>
    <n v="3847.1"/>
    <n v="388.55709999999999"/>
    <m/>
    <m/>
    <n v="4235.6571000000004"/>
    <n v="10"/>
    <s v="Each"/>
    <x v="20"/>
    <s v="COVID-350"/>
    <s v="Each"/>
    <n v="1"/>
    <n v="423.56571000000002"/>
    <m/>
    <m/>
    <s v="2020-06"/>
    <n v="4"/>
    <n v="384.71"/>
  </r>
  <r>
    <d v="2020-06-16T00:00:00"/>
    <s v="25"/>
    <s v="Zogics"/>
    <s v="DS"/>
    <x v="3"/>
    <s v="Protexus handheld electrostatic sprayer"/>
    <s v="PX200ES"/>
    <s v="N/A"/>
    <s v="N/A"/>
    <n v="5"/>
    <s v="Each"/>
    <s v="N/A"/>
    <s v="N/A"/>
    <n v="1"/>
    <s v="Order"/>
    <n v="5"/>
    <s v="N/A"/>
    <n v="699.99"/>
    <n v="3499.95"/>
    <d v="2020-07-15T00:00:00"/>
    <d v="2020-07-15T00:00:00"/>
    <x v="15"/>
    <s v="Ship to Crown Hill Warehouse"/>
    <s v="FAS"/>
    <s v="FA1-STTL-xal5t"/>
    <s v="Net 30"/>
    <s v="No"/>
    <m/>
    <m/>
    <m/>
    <m/>
    <m/>
    <m/>
    <m/>
    <m/>
    <m/>
    <n v="5"/>
    <s v="Disinfecting Sprayers"/>
    <s v="Each"/>
    <n v="10"/>
    <d v="2020-07-15T00:00:00"/>
    <m/>
    <m/>
    <m/>
    <m/>
    <s v="REF-253"/>
    <m/>
    <s v="N"/>
    <n v="3499.95"/>
    <n v="353.49495000000002"/>
    <m/>
    <m/>
    <n v="3853.4449500000001"/>
    <n v="5"/>
    <m/>
    <x v="21"/>
    <m/>
    <m/>
    <m/>
    <m/>
    <m/>
    <m/>
    <s v="2020-06"/>
    <n v="29"/>
    <n v="699.99"/>
  </r>
  <r>
    <d v="2020-05-08T00:00:00"/>
    <s v="19"/>
    <s v="Home Depot"/>
    <s v="DSS"/>
    <x v="3"/>
    <s v="Bioesque Botanical Disinfectant, 55-gallon drum"/>
    <n v="310650026"/>
    <n v="7040"/>
    <n v="35200"/>
    <n v="5"/>
    <s v="Each"/>
    <s v="N/A"/>
    <s v="N/A"/>
    <n v="1"/>
    <s v="Order"/>
    <n v="5"/>
    <s v="N/A"/>
    <n v="849.99"/>
    <m/>
    <s v="TBD"/>
    <d v="2020-10-22T00:00:00"/>
    <x v="5"/>
    <s v="Ship to FAS Warehouse. Attn: Mike Wong."/>
    <s v="FAS"/>
    <s v="FA1-STTL-hywm6o"/>
    <m/>
    <s v="Cancelled"/>
    <m/>
    <m/>
    <m/>
    <m/>
    <m/>
    <m/>
    <m/>
    <m/>
    <m/>
    <n v="0"/>
    <s v="Disinfecting Solution for Sprayers"/>
    <s v="Gal"/>
    <n v="0"/>
    <d v="2035-12-31T00:00:00"/>
    <m/>
    <m/>
    <m/>
    <m/>
    <s v="REF-222"/>
    <m/>
    <s v="N"/>
    <m/>
    <m/>
    <m/>
    <m/>
    <m/>
    <n v="5"/>
    <s v="Gal"/>
    <x v="22"/>
    <s v="COVID-353"/>
    <s v="Gal"/>
    <n v="55"/>
    <n v="0"/>
    <m/>
    <s v="Cleaning and Disinfecting Supplies"/>
    <s v="2020-05"/>
    <n v="90"/>
    <n v="0"/>
  </r>
  <r>
    <d v="2020-05-08T00:00:00"/>
    <s v="19"/>
    <s v="Home Depot"/>
    <s v="DSS"/>
    <x v="3"/>
    <s v="Bioesque Botanical Disinfectant, 5-gallon pail"/>
    <n v="310650025"/>
    <n v="640"/>
    <n v="2560"/>
    <n v="4"/>
    <s v="Each"/>
    <s v="N/A"/>
    <s v="N/A"/>
    <n v="1"/>
    <s v="Order"/>
    <n v="4"/>
    <s v="N/A"/>
    <n v="93.49"/>
    <m/>
    <s v="TBD"/>
    <d v="2020-10-22T00:00:00"/>
    <x v="5"/>
    <s v="Ship to FAS Warehouse. Attn: Mike Wong."/>
    <s v="FAS"/>
    <s v="FA1-STTL-hywm6o"/>
    <m/>
    <s v="Cancelled"/>
    <m/>
    <m/>
    <m/>
    <m/>
    <m/>
    <m/>
    <m/>
    <m/>
    <m/>
    <n v="0"/>
    <s v="Disinfecting Solution for Sprayers"/>
    <s v="Gal"/>
    <n v="0"/>
    <d v="2035-12-31T00:00:00"/>
    <m/>
    <m/>
    <m/>
    <m/>
    <s v="REF-223"/>
    <m/>
    <s v="N"/>
    <m/>
    <m/>
    <m/>
    <m/>
    <m/>
    <n v="4"/>
    <s v="Gal"/>
    <x v="22"/>
    <s v="COVID-352"/>
    <s v="Gal"/>
    <n v="5"/>
    <n v="0"/>
    <m/>
    <s v="Cleaning and Disinfecting Supplies"/>
    <s v="2020-05"/>
    <n v="90"/>
    <n v="0"/>
  </r>
  <r>
    <d v="2020-05-19T00:00:00"/>
    <s v="21"/>
    <s v="TeleSwivel"/>
    <s v="DSS"/>
    <x v="3"/>
    <s v="Bioesque Disinfectant, 55-gallon drum"/>
    <s v=" BBDS55G "/>
    <n v="7040"/>
    <n v="14080"/>
    <n v="2"/>
    <s v="Drums"/>
    <s v="N/A"/>
    <s v="N/A"/>
    <n v="1"/>
    <s v=" Order "/>
    <n v="2"/>
    <s v=" N/A "/>
    <n v="1039.21"/>
    <n v="2078.42"/>
    <d v="2020-05-29T00:00:00"/>
    <d v="2020-05-29T00:00:00"/>
    <x v="3"/>
    <s v="Ship to FAS"/>
    <s v="FAS"/>
    <s v="FA1-0000000028"/>
    <m/>
    <s v="Yes"/>
    <n v="2"/>
    <n v="777"/>
    <d v="2020-06-15T00:00:00"/>
    <m/>
    <m/>
    <m/>
    <m/>
    <m/>
    <m/>
    <n v="0"/>
    <s v="Disinfecting Solution for Sprayers"/>
    <s v="Gal"/>
    <n v="0"/>
    <d v="2020-05-29T00:00:00"/>
    <s v="Received 2 on 05/28/20 1055 (Receiving report and delivery info from Elden Logistics - no packing slip)."/>
    <m/>
    <m/>
    <m/>
    <s v="REF-232"/>
    <s v="TeleSwivel_777.pdf"/>
    <s v="N"/>
    <n v="2078.42"/>
    <n v="209.92042000000001"/>
    <n v="0"/>
    <n v="0"/>
    <n v="2288.34042"/>
    <n v="2"/>
    <s v="Drum"/>
    <x v="23"/>
    <s v="COVID-353"/>
    <s v="Drum"/>
    <n v="1"/>
    <n v="1144.17021"/>
    <m/>
    <s v="Cleaning and Disinfecting Supplies"/>
    <s v="2020-05"/>
    <n v="10"/>
    <n v="1039.21"/>
  </r>
  <r>
    <d v="2020-05-19T00:00:00"/>
    <s v="21"/>
    <s v="TeleSwivel"/>
    <s v="DSS"/>
    <x v="3"/>
    <s v="Bioesque Disinfectant, 5-gallon pail"/>
    <s v="BBDs5G"/>
    <n v="640"/>
    <n v="14080"/>
    <n v="22"/>
    <s v="Pails"/>
    <s v="N/A"/>
    <s v="N/A"/>
    <n v="1"/>
    <s v=" Order "/>
    <n v="22"/>
    <s v=" N/A "/>
    <n v="151.4"/>
    <n v="3330.8"/>
    <d v="2020-05-29T00:00:00"/>
    <d v="2020-05-29T00:00:00"/>
    <x v="3"/>
    <s v="Ship to FAS"/>
    <s v="FAS"/>
    <s v="FA1-0000000028"/>
    <m/>
    <s v="Yes"/>
    <n v="22"/>
    <n v="777"/>
    <d v="2020-06-15T00:00:00"/>
    <m/>
    <m/>
    <m/>
    <m/>
    <m/>
    <m/>
    <n v="0"/>
    <s v="Disinfecting Solution for Sprayers"/>
    <s v="Gal"/>
    <n v="0"/>
    <d v="2020-05-29T00:00:00"/>
    <s v="Received 22 on 05/28/20 1055 (Receiving report and delivery info from Elden Logistics - no packing slip)."/>
    <m/>
    <m/>
    <m/>
    <s v="REF-233"/>
    <s v="TeleSwivel_777.pdf"/>
    <s v="N"/>
    <n v="3330.8"/>
    <n v="336.41080000000005"/>
    <n v="0"/>
    <n v="0"/>
    <n v="3667.2108000000003"/>
    <n v="22"/>
    <s v="Gal"/>
    <x v="24"/>
    <s v="COVID-352"/>
    <s v="Gal"/>
    <n v="5"/>
    <n v="833.45700000000011"/>
    <m/>
    <s v="Cleaning and Disinfecting Supplies"/>
    <s v="2020-05"/>
    <n v="10"/>
    <n v="151.4"/>
  </r>
  <r>
    <d v="2020-06-15T00:00:00"/>
    <s v="25"/>
    <s v="TeleSwivel"/>
    <s v="DSS"/>
    <x v="3"/>
    <s v="Bioesque Disinfectant, 55-gallon drum"/>
    <s v="BBDS55G"/>
    <n v="7040"/>
    <n v="14080"/>
    <n v="2"/>
    <s v="Drum"/>
    <s v="N/A"/>
    <s v="N/A"/>
    <n v="1"/>
    <s v="Order"/>
    <n v="2"/>
    <s v="N/A"/>
    <n v="1039.21"/>
    <n v="2078.42"/>
    <n v="44006"/>
    <d v="2020-06-24T00:00:00"/>
    <x v="10"/>
    <s v="Ship to FAS Crown Hill Warehouse"/>
    <s v="FAS"/>
    <s v="FA1-0000000047"/>
    <s v="Net 30"/>
    <s v="Yes"/>
    <n v="2"/>
    <n v="1013"/>
    <d v="2020-07-08T00:00:00"/>
    <m/>
    <m/>
    <m/>
    <m/>
    <m/>
    <m/>
    <n v="0"/>
    <s v="Disinfecting Solution for Sprayers"/>
    <s v="Gal"/>
    <n v="0"/>
    <d v="2020-06-24T00:00:00"/>
    <s v="Received 2 drums on 06/26/2020 at 1340"/>
    <m/>
    <m/>
    <m/>
    <s v="REF-252"/>
    <m/>
    <s v="N"/>
    <n v="2078.42"/>
    <n v="209.92042000000001"/>
    <m/>
    <m/>
    <n v="2288.34042"/>
    <n v="2"/>
    <s v="Drum"/>
    <x v="23"/>
    <s v="COVID-353"/>
    <s v="Drum"/>
    <n v="1"/>
    <n v="1144.17021"/>
    <m/>
    <m/>
    <s v="2020-06"/>
    <n v="9"/>
    <n v="1039.21"/>
  </r>
  <r>
    <d v="2020-06-16T00:00:00"/>
    <s v="25"/>
    <s v="Zogics"/>
    <s v="DSS"/>
    <x v="3"/>
    <s v="Purtabs ESPT3.3G Disinfecting Tabs, 200 tabs per container, 108 containers"/>
    <s v="ESPT3.3G-Single"/>
    <s v="N/A"/>
    <s v="N/A"/>
    <n v="108"/>
    <s v="Each"/>
    <s v="N/A"/>
    <s v="N/A"/>
    <n v="1"/>
    <s v="Order"/>
    <n v="108"/>
    <s v="N/A"/>
    <n v="38.67"/>
    <n v="4176.3600000000006"/>
    <d v="2020-07-15T00:00:00"/>
    <d v="2020-07-15T00:00:00"/>
    <x v="15"/>
    <s v="Ship to Crown Hill Warehouse"/>
    <s v="FAS"/>
    <s v="FA1-STTL-xal5t"/>
    <s v="Net 30"/>
    <s v="No"/>
    <m/>
    <m/>
    <m/>
    <m/>
    <m/>
    <m/>
    <m/>
    <m/>
    <m/>
    <n v="108"/>
    <s v="Disinfecting Solution for Sprayers"/>
    <s v="Gal"/>
    <n v="108"/>
    <d v="2020-07-15T00:00:00"/>
    <m/>
    <m/>
    <m/>
    <m/>
    <s v="REF-254"/>
    <m/>
    <s v="N"/>
    <n v="4176.3600000000006"/>
    <n v="421.81236000000007"/>
    <m/>
    <m/>
    <n v="4598.1723600000005"/>
    <n v="108"/>
    <s v="Gal"/>
    <x v="25"/>
    <s v="COVID-352"/>
    <s v="Gal"/>
    <n v="1"/>
    <n v="42.575670000000002"/>
    <m/>
    <m/>
    <m/>
    <n v="29"/>
    <n v="38.670000000000009"/>
  </r>
  <r>
    <d v="2020-03-12T00:00:00"/>
    <s v="11"/>
    <s v="Pacific Office Solutions"/>
    <s v="Facial Tissue"/>
    <x v="4"/>
    <s v="Kleenex - 36 boxes per case"/>
    <s v="KCC21272"/>
    <s v="N/A"/>
    <s v="N/A"/>
    <n v="95"/>
    <s v="Sheets"/>
    <n v="36"/>
    <s v="Box"/>
    <n v="400"/>
    <s v="Case"/>
    <n v="1368000"/>
    <n v="14400"/>
    <n v="90.24"/>
    <n v="36096"/>
    <d v="2020-03-20T00:00:00"/>
    <d v="2020-03-20T00:00:00"/>
    <x v="4"/>
    <s v="Ship to FAS Warehouse. Attn: Mike Wong. Shipping from their Baltimore warehouse"/>
    <s v="FAS"/>
    <n v="58263"/>
    <m/>
    <s v="No"/>
    <n v="375"/>
    <m/>
    <m/>
    <m/>
    <m/>
    <m/>
    <m/>
    <m/>
    <m/>
    <n v="900"/>
    <s v="Facial Tissue"/>
    <s v="Box"/>
    <n v="900"/>
    <d v="2020-03-20T00:00:00"/>
    <m/>
    <m/>
    <m/>
    <m/>
    <s v="REF-068"/>
    <m/>
    <s v="Y"/>
    <n v="36096"/>
    <n v="3645.6960000000004"/>
    <n v="0"/>
    <n v="0"/>
    <n v="39741.696000000004"/>
    <n v="14400"/>
    <s v="Box"/>
    <x v="26"/>
    <s v="COVID-110"/>
    <s v="Case"/>
    <n v="20"/>
    <n v="55.196800000000003"/>
    <m/>
    <s v="Additional Supplies"/>
    <s v="2020-03"/>
    <n v="8"/>
    <n v="2.63859649122807E-2"/>
  </r>
  <r>
    <d v="2020-03-12T00:00:00"/>
    <s v="11"/>
    <s v="Keeney's"/>
    <s v="Facial Tissue"/>
    <x v="4"/>
    <s v="Boardwalk - 100 tissues per box - 30 boxes per case - 132 cases"/>
    <s v="BWK6500B"/>
    <s v="N/A"/>
    <s v="N/A"/>
    <n v="100"/>
    <s v="Sheets"/>
    <n v="30"/>
    <s v="Box"/>
    <n v="132"/>
    <s v="Case"/>
    <n v="396000"/>
    <n v="3960"/>
    <n v="28.91"/>
    <n v="3816.12"/>
    <d v="2020-03-20T00:00:00"/>
    <d v="2020-03-20T00:00:00"/>
    <x v="4"/>
    <s v="Ship to FAS Warehouse. Attn: Mike Wong. Shipping from their Baltimore warehouse"/>
    <s v="FAS"/>
    <s v="K0004842"/>
    <m/>
    <s v="Yes"/>
    <n v="120"/>
    <s v="KI-00017709 "/>
    <d v="2020-06-10T00:00:00"/>
    <n v="12"/>
    <s v="KI-00017709"/>
    <d v="2020-06-10T00:00:00"/>
    <m/>
    <m/>
    <m/>
    <n v="0"/>
    <s v="Facial Tissue"/>
    <s v="Box"/>
    <n v="0"/>
    <d v="2020-03-20T00:00:00"/>
    <s v="Short - Received 120 on 3/13 (PS K004842-1 shows 24+96, Received 12 on 3/16/20 (PS K004842-3 shows 11+1)"/>
    <s v="Yes"/>
    <s v="No"/>
    <m/>
    <s v="REF-072"/>
    <m/>
    <s v="Y"/>
    <n v="3816.12"/>
    <n v="385.42812000000004"/>
    <n v="0"/>
    <n v="0"/>
    <n v="4201.5481199999995"/>
    <n v="3960"/>
    <s v="Box"/>
    <x v="27"/>
    <s v="COVID-110"/>
    <s v="Case"/>
    <n v="20"/>
    <n v="21.219940000000001"/>
    <m/>
    <s v="Additional Supplies"/>
    <s v="2020-03"/>
    <n v="8"/>
    <n v="9.6366666666666666E-3"/>
  </r>
  <r>
    <d v="2020-03-11T00:00:00"/>
    <s v="11"/>
    <s v="Western Safety"/>
    <s v="Facial Tissue"/>
    <x v="4"/>
    <s v="Kleenex Facial Tissue - 48 boxes per case"/>
    <n v="21606"/>
    <s v="N/A"/>
    <s v="N/A"/>
    <n v="125"/>
    <s v="Sheets"/>
    <n v="48"/>
    <s v="Box"/>
    <n v="160"/>
    <s v="Case"/>
    <n v="960000"/>
    <n v="7680"/>
    <n v="88"/>
    <n v="14080"/>
    <d v="2020-03-25T00:00:00"/>
    <d v="2020-03-25T00:00:00"/>
    <x v="16"/>
    <s v="Ship to FAS Warehouse. Attn: Mike Wong. In stock, drop ship from manufacturer"/>
    <s v="FAS"/>
    <s v="188687-0"/>
    <m/>
    <s v="No"/>
    <n v="154"/>
    <s v="188687-2"/>
    <d v="2020-05-11T00:00:00"/>
    <m/>
    <m/>
    <m/>
    <m/>
    <m/>
    <m/>
    <n v="6"/>
    <s v="Facial Tissue"/>
    <s v="Box"/>
    <n v="0"/>
    <d v="2020-03-25T00:00:00"/>
    <s v="Received 160 on 4/14/20 (from Kimberly-Clark Shipment 519213060)"/>
    <m/>
    <m/>
    <m/>
    <s v="REF-118"/>
    <s v="Western_188687-2.pdf"/>
    <s v="Y"/>
    <n v="14080"/>
    <n v="1422.0800000000002"/>
    <n v="0"/>
    <n v="0"/>
    <n v="15502.08"/>
    <n v="7680"/>
    <s v="Box"/>
    <x v="28"/>
    <s v="COVID-110"/>
    <s v="Case"/>
    <n v="20"/>
    <n v="40.369999999999997"/>
    <m/>
    <s v="Additional Supplies"/>
    <s v="2020-03"/>
    <n v="14"/>
    <n v="1.4666666666666666E-2"/>
  </r>
  <r>
    <d v="2020-03-11T00:00:00"/>
    <s v="11"/>
    <s v="Western Safety"/>
    <s v="Facial Tissue"/>
    <x v="4"/>
    <s v="Kleenex Facial Tissue - 48 boxes per case"/>
    <n v="21606"/>
    <s v="N/A"/>
    <s v="N/A"/>
    <n v="125"/>
    <s v="Sheets"/>
    <n v="48"/>
    <s v="Box"/>
    <n v="160"/>
    <s v="Case"/>
    <n v="960000"/>
    <n v="7680"/>
    <n v="88"/>
    <n v="14080"/>
    <s v="TBD"/>
    <d v="2020-10-22T00:00:00"/>
    <x v="5"/>
    <s v="Ship to FAS Warehouse. Attn: Mike Wong"/>
    <s v="FAS"/>
    <s v="188785-0"/>
    <m/>
    <s v="Yes"/>
    <n v="160"/>
    <s v="189915-1"/>
    <d v="2020-05-18T00:00:00"/>
    <m/>
    <m/>
    <m/>
    <m/>
    <m/>
    <m/>
    <n v="0"/>
    <m/>
    <m/>
    <n v="0"/>
    <d v="2035-12-31T00:00:00"/>
    <s v="Received 160 on 4/13/20 (from Kinberly-Clark Shipment 518984038)"/>
    <m/>
    <m/>
    <s v="Only Billed 154 on inv#188687-2"/>
    <s v="REF-119"/>
    <s v="Western_189915-1.pdf"/>
    <s v="Y"/>
    <n v="14080"/>
    <n v="1422.0800000000002"/>
    <n v="0"/>
    <n v="0"/>
    <n v="15502.08"/>
    <n v="7680"/>
    <s v="Box"/>
    <x v="28"/>
    <s v="COVID-110"/>
    <s v="Case"/>
    <n v="20"/>
    <n v="40.369999999999997"/>
    <m/>
    <s v="Additional Supplies"/>
    <s v="2020-03"/>
    <n v="90"/>
    <n v="1.4666666666666666E-2"/>
  </r>
  <r>
    <d v="2020-03-11T00:00:00"/>
    <s v="11"/>
    <s v="Western Safety"/>
    <s v="Facial Tissue"/>
    <x v="4"/>
    <s v="Kleenex Facial Tissue"/>
    <n v="13254"/>
    <s v="N/A"/>
    <s v="N/A"/>
    <n v="120"/>
    <s v="Sheets"/>
    <n v="25"/>
    <s v="Box"/>
    <n v="3"/>
    <s v="Case"/>
    <n v="9000"/>
    <n v="75"/>
    <n v="66"/>
    <n v="198"/>
    <d v="2020-03-25T00:00:00"/>
    <d v="2020-03-25T00:00:00"/>
    <x v="16"/>
    <s v="Ship to FAS Warehouse. Attn: Mike Wong. In stock, drop ship from manufacturer"/>
    <s v="FAS"/>
    <s v="188687-0"/>
    <m/>
    <s v="Yes"/>
    <n v="3"/>
    <s v="188687-1"/>
    <d v="2020-05-11T00:00:00"/>
    <m/>
    <m/>
    <m/>
    <m/>
    <m/>
    <m/>
    <n v="0"/>
    <m/>
    <m/>
    <n v="0"/>
    <d v="2020-03-25T00:00:00"/>
    <s v="Received 3 on 4/14/20 (from Kimberly-Clark Shipment 519213060)"/>
    <m/>
    <m/>
    <m/>
    <s v="REF-123"/>
    <s v="Western_188687-1.pdf"/>
    <s v="Y"/>
    <n v="198"/>
    <n v="19.998000000000001"/>
    <n v="0"/>
    <n v="0"/>
    <n v="217.99799999999999"/>
    <n v="75"/>
    <s v="Box"/>
    <x v="29"/>
    <s v="COVID-110"/>
    <s v="Case"/>
    <n v="20"/>
    <n v="58.132799999999996"/>
    <m/>
    <s v="Additional Supplies"/>
    <s v="2020-03"/>
    <n v="14"/>
    <n v="2.1999999999999999E-2"/>
  </r>
  <r>
    <d v="2020-03-13T00:00:00"/>
    <s v="11"/>
    <s v="Complete Office"/>
    <s v="Facial Tissue"/>
    <x v="4"/>
    <s v="TISSUE,FACIAL,100 RCY,150/20CT"/>
    <s v="EF150"/>
    <s v="N/A"/>
    <s v="N/A"/>
    <n v="150"/>
    <s v="Sheets"/>
    <n v="20"/>
    <s v="Box"/>
    <n v="66"/>
    <s v="Case"/>
    <n v="198000"/>
    <n v="1320"/>
    <n v="25.89"/>
    <n v="1708.74"/>
    <s v="TBD"/>
    <d v="2020-10-22T00:00:00"/>
    <x v="5"/>
    <m/>
    <m/>
    <s v="1949612-0"/>
    <m/>
    <s v="Yes"/>
    <n v="1320"/>
    <s v="1949612-0"/>
    <d v="2020-03-25T00:00:00"/>
    <m/>
    <m/>
    <m/>
    <m/>
    <m/>
    <m/>
    <n v="0"/>
    <m/>
    <m/>
    <m/>
    <d v="1899-12-30T00:00:00"/>
    <m/>
    <m/>
    <m/>
    <m/>
    <s v="REF-141"/>
    <s v="Complete_Office_1949612-0.pdf"/>
    <s v="N"/>
    <n v="1708.74"/>
    <n v="172.58274"/>
    <n v="0"/>
    <n v="0"/>
    <n v="1881.3227400000001"/>
    <n v="1320"/>
    <s v="Box"/>
    <x v="30"/>
    <s v="COVID-110"/>
    <s v="Case"/>
    <n v="20"/>
    <n v="28.50489"/>
    <m/>
    <s v="Additional Supplies"/>
    <s v="2020-03"/>
    <n v="90"/>
    <n v="8.6300000000000005E-3"/>
  </r>
  <r>
    <d v="2020-04-10T00:00:00"/>
    <s v="15"/>
    <s v="Western Safety"/>
    <s v="FS"/>
    <x v="5"/>
    <m/>
    <s v="moved to line 41 in non-central tab per Steve V -JS 5.18.20"/>
    <m/>
    <m/>
    <m/>
    <s v="Each"/>
    <m/>
    <m/>
    <m/>
    <m/>
    <m/>
    <m/>
    <m/>
    <m/>
    <s v="TBD"/>
    <d v="2020-10-22T00:00:00"/>
    <x v="5"/>
    <m/>
    <m/>
    <m/>
    <m/>
    <s v="Yes"/>
    <m/>
    <m/>
    <m/>
    <m/>
    <m/>
    <m/>
    <m/>
    <m/>
    <m/>
    <n v="0"/>
    <s v="Face Shields"/>
    <s v="Each"/>
    <n v="0"/>
    <m/>
    <m/>
    <m/>
    <m/>
    <m/>
    <s v="REF-177"/>
    <m/>
    <s v="Y"/>
    <m/>
    <m/>
    <m/>
    <m/>
    <m/>
    <m/>
    <m/>
    <x v="0"/>
    <m/>
    <m/>
    <m/>
    <n v="0"/>
    <m/>
    <m/>
    <s v="2020-04"/>
    <n v="90"/>
    <e v="#DIV/0!"/>
  </r>
  <r>
    <d v="2020-04-10T00:00:00"/>
    <s v="15"/>
    <s v="Western Safety"/>
    <s v="FS"/>
    <x v="5"/>
    <s v="Clear Visor Face Shield"/>
    <s v="moved to line 42 in non-central tab per Steve V. -JS 5.18.20"/>
    <m/>
    <m/>
    <m/>
    <m/>
    <m/>
    <m/>
    <m/>
    <m/>
    <m/>
    <m/>
    <m/>
    <m/>
    <s v="TBD"/>
    <d v="2020-10-22T00:00:00"/>
    <x v="5"/>
    <m/>
    <m/>
    <m/>
    <m/>
    <s v="Yes"/>
    <m/>
    <m/>
    <m/>
    <m/>
    <m/>
    <m/>
    <m/>
    <m/>
    <m/>
    <n v="0"/>
    <s v="Face Shields"/>
    <s v="Each"/>
    <n v="0"/>
    <m/>
    <m/>
    <m/>
    <m/>
    <m/>
    <s v="REF-180"/>
    <m/>
    <s v="Y"/>
    <m/>
    <m/>
    <m/>
    <m/>
    <m/>
    <m/>
    <m/>
    <x v="0"/>
    <m/>
    <m/>
    <m/>
    <n v="0"/>
    <m/>
    <m/>
    <s v="2020-04"/>
    <n v="90"/>
    <e v="#DIV/0!"/>
  </r>
  <r>
    <d v="2020-04-10T00:00:00"/>
    <s v="15"/>
    <s v="Western Safety"/>
    <s v="FS"/>
    <x v="5"/>
    <s v="Clear Visor Face Shield"/>
    <s v="Moved to line 43 in non-central tab per Steve V, JS 5.18.20"/>
    <m/>
    <m/>
    <m/>
    <m/>
    <m/>
    <m/>
    <m/>
    <m/>
    <m/>
    <m/>
    <m/>
    <m/>
    <s v="TBD"/>
    <d v="2020-10-22T00:00:00"/>
    <x v="5"/>
    <m/>
    <m/>
    <m/>
    <m/>
    <s v="Yes"/>
    <m/>
    <m/>
    <m/>
    <m/>
    <m/>
    <m/>
    <m/>
    <m/>
    <m/>
    <n v="0"/>
    <s v="Face Shields"/>
    <s v="Each"/>
    <n v="0"/>
    <m/>
    <m/>
    <m/>
    <m/>
    <m/>
    <s v="REF-181"/>
    <m/>
    <s v="Y"/>
    <m/>
    <m/>
    <m/>
    <m/>
    <m/>
    <m/>
    <m/>
    <x v="0"/>
    <m/>
    <m/>
    <m/>
    <n v="0"/>
    <m/>
    <m/>
    <s v="2020-04"/>
    <n v="90"/>
    <e v="#DIV/0!"/>
  </r>
  <r>
    <d v="2020-04-10T00:00:00"/>
    <s v="15"/>
    <s v="Western Safety"/>
    <s v="FS"/>
    <x v="5"/>
    <s v="Face Shield, Mylar, with foam strip and rubber head band (disposable)"/>
    <s v="53190-023"/>
    <s v="N/A"/>
    <s v="N/A"/>
    <n v="1000"/>
    <s v="Each"/>
    <s v="N/A"/>
    <s v="N/A"/>
    <n v="1"/>
    <s v="Order"/>
    <n v="1000"/>
    <s v="N/A"/>
    <n v="4.5999999999999996"/>
    <n v="4600"/>
    <d v="2020-04-24T00:00:00"/>
    <d v="2020-04-24T00:00:00"/>
    <x v="2"/>
    <s v="Ship to FAS Warehouse. Attn: Mike Wong 8532 15th Ave NW Seattle, WA 98117"/>
    <s v="FAS"/>
    <s v="190250-0; FA0-STTL-g9sygi"/>
    <m/>
    <s v="Yes"/>
    <n v="1000"/>
    <s v="190250-1"/>
    <d v="2020-04-27T00:00:00"/>
    <m/>
    <m/>
    <m/>
    <m/>
    <m/>
    <m/>
    <n v="0"/>
    <m/>
    <m/>
    <m/>
    <d v="2020-04-24T00:00:00"/>
    <s v="Received 1,000 on 4/16/20 (PS 190250-1)"/>
    <m/>
    <m/>
    <m/>
    <s v="REF-187"/>
    <s v="Western_190250-1.pdf"/>
    <s v="Y"/>
    <n v="4600"/>
    <n v="464.6"/>
    <n v="0"/>
    <n v="0"/>
    <n v="5064.6000000000004"/>
    <n v="1000"/>
    <s v="Each"/>
    <x v="31"/>
    <s v="COVID-132"/>
    <s v="Case"/>
    <n v="1"/>
    <n v="5.0646000000000004"/>
    <m/>
    <s v="PPE"/>
    <s v="2020-04"/>
    <n v="14"/>
    <n v="4.5999999999999996"/>
  </r>
  <r>
    <d v="2020-03-13T00:00:00"/>
    <s v="11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x v="17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3"/>
    <s v="BrakeClutch_636052.pdf"/>
    <s v="N"/>
    <n v="4056"/>
    <n v="409.65600000000001"/>
    <n v="0"/>
    <n v="0"/>
    <n v="4465.6559999999999"/>
    <n v="30000"/>
    <s v="Pair"/>
    <x v="32"/>
    <s v="COVID-142"/>
    <s v="Box"/>
    <n v="100"/>
    <n v="14.88552"/>
    <m/>
    <s v="PPE"/>
    <s v="2020-03"/>
    <n v="0"/>
    <n v="0.13519999999999999"/>
  </r>
  <r>
    <d v="2020-03-13T00:00:00"/>
    <s v="11"/>
    <s v="Tacoma Screw"/>
    <s v="Gloves - L"/>
    <x v="6"/>
    <s v="Black Diamond - Large - 6 mil - 100 per box - 10 boxes per case - 30 cases"/>
    <s v="566-342"/>
    <s v="N/A"/>
    <s v="N/A"/>
    <n v="100"/>
    <s v="Pairs"/>
    <n v="10"/>
    <s v="Box"/>
    <n v="30"/>
    <s v="Case"/>
    <n v="30000"/>
    <n v="300"/>
    <n v="7.32"/>
    <n v="2196"/>
    <d v="2020-03-13T00:00:00"/>
    <d v="2020-03-13T00:00:00"/>
    <x v="17"/>
    <s v="Will call at Tacoma location by FFD"/>
    <s v="FAS"/>
    <s v="S616031"/>
    <m/>
    <s v="Yes"/>
    <n v="300"/>
    <n v="12849582"/>
    <d v="2020-03-23T00:00:00"/>
    <m/>
    <m/>
    <m/>
    <m/>
    <m/>
    <m/>
    <n v="0"/>
    <m/>
    <m/>
    <n v="0"/>
    <d v="2020-03-13T00:00:00"/>
    <m/>
    <m/>
    <m/>
    <m/>
    <s v="REF-005"/>
    <s v="Tacoma_Screw_12849582.pdf"/>
    <s v="N"/>
    <n v="2196"/>
    <n v="221.79600000000002"/>
    <n v="0"/>
    <n v="0"/>
    <n v="2417.7959999999998"/>
    <n v="30000"/>
    <s v="Pair"/>
    <x v="33"/>
    <s v="COVID-142"/>
    <s v="Box"/>
    <n v="100"/>
    <n v="8.0593199999999996"/>
    <m/>
    <s v="PPE"/>
    <s v="2020-03"/>
    <n v="0"/>
    <n v="7.3200000000000001E-2"/>
  </r>
  <r>
    <d v="2020-03-13T00:00:00"/>
    <s v="11"/>
    <s v="Western Safety"/>
    <s v="Gloves - L"/>
    <x v="6"/>
    <s v="Biodegradable - black - 4mil - large"/>
    <s v="6112PF-L"/>
    <s v="N/A"/>
    <s v="N/A"/>
    <n v="100"/>
    <s v="Pairs"/>
    <n v="40"/>
    <s v="Box"/>
    <n v="1"/>
    <s v="Order"/>
    <n v="4000"/>
    <n v="40"/>
    <n v="8"/>
    <n v="320"/>
    <d v="2020-03-16T00:00:00"/>
    <d v="2020-03-16T00:00:00"/>
    <x v="4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06"/>
    <s v="Western_188920-1.pdf"/>
    <s v="Y"/>
    <n v="320"/>
    <n v="32.32"/>
    <n v="0"/>
    <n v="0"/>
    <n v="352.32"/>
    <n v="4000"/>
    <s v="Pair"/>
    <x v="34"/>
    <s v="COVID-142"/>
    <s v="Box"/>
    <n v="100"/>
    <n v="8.8079999999999998"/>
    <m/>
    <s v="PPE"/>
    <s v="2020-03"/>
    <n v="3"/>
    <n v="0.08"/>
  </r>
  <r>
    <d v="2020-03-13T00:00:00"/>
    <s v="11"/>
    <s v="Western Safety"/>
    <s v="Gloves - L"/>
    <x v="6"/>
    <s v="Biodegradable - black - 4mil - large"/>
    <s v="6112PF-L"/>
    <s v="N/A"/>
    <s v="N/A"/>
    <n v="100"/>
    <s v="Pairs"/>
    <n v="10"/>
    <s v="Box"/>
    <n v="1"/>
    <s v="Order"/>
    <n v="1000"/>
    <n v="10"/>
    <n v="8"/>
    <n v="80"/>
    <d v="2020-03-16T00:00:00"/>
    <d v="2020-03-16T00:00:00"/>
    <x v="4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07"/>
    <s v="Western_188920-1.pdf"/>
    <s v="Y"/>
    <n v="80"/>
    <n v="8.08"/>
    <n v="0"/>
    <n v="0"/>
    <n v="88.08"/>
    <n v="1000"/>
    <s v="Pair"/>
    <x v="34"/>
    <s v="COVID-142"/>
    <s v="Box"/>
    <n v="100"/>
    <n v="8.8079999999999998"/>
    <m/>
    <s v="PPE"/>
    <s v="2020-03"/>
    <n v="3"/>
    <n v="0.08"/>
  </r>
  <r>
    <d v="2020-03-16T00:00:00"/>
    <s v="12"/>
    <s v="Western Safety"/>
    <s v="Gloves - L"/>
    <x v="6"/>
    <s v="Derma-Lite PF Nitrile Gloves 100/box - large - Blue"/>
    <s v="6608-20-L"/>
    <s v="N/A"/>
    <s v="N/A"/>
    <n v="100"/>
    <s v="Pairs"/>
    <n v="600"/>
    <s v="Box"/>
    <n v="1"/>
    <s v="Order"/>
    <n v="60000"/>
    <n v="600"/>
    <n v="7.1"/>
    <m/>
    <s v="TBD"/>
    <d v="2020-10-22T00:00:00"/>
    <x v="5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0"/>
    <m/>
    <s v="Y"/>
    <m/>
    <m/>
    <m/>
    <m/>
    <m/>
    <m/>
    <m/>
    <x v="0"/>
    <m/>
    <m/>
    <m/>
    <n v="0"/>
    <m/>
    <m/>
    <m/>
    <n v="90"/>
    <n v="0"/>
  </r>
  <r>
    <d v="2020-03-13T00:00:00"/>
    <s v="11"/>
    <s v="Western Safety"/>
    <s v="Gloves - L"/>
    <x v="6"/>
    <s v="N-Dex - Large"/>
    <s v="8005PF-L"/>
    <s v="N/A"/>
    <s v="N/A"/>
    <n v="100"/>
    <s v="Pairs"/>
    <n v="15"/>
    <s v="Box"/>
    <n v="1"/>
    <s v="Order"/>
    <n v="1500"/>
    <n v="15"/>
    <n v="15"/>
    <n v="225"/>
    <d v="2020-03-13T00:00:00"/>
    <d v="2020-03-13T00:00:00"/>
    <x v="17"/>
    <s v="Ship to FAS Warehouse. Attn: Mike Wong"/>
    <s v="FAS"/>
    <s v="188879-0"/>
    <m/>
    <s v="Yes"/>
    <n v="15"/>
    <s v="188879-1"/>
    <d v="2020-05-12T00:00:00"/>
    <m/>
    <m/>
    <m/>
    <m/>
    <m/>
    <m/>
    <n v="0"/>
    <m/>
    <m/>
    <n v="0"/>
    <d v="2020-03-13T00:00:00"/>
    <m/>
    <m/>
    <m/>
    <m/>
    <s v="REF-024"/>
    <s v="Western_188879-1.pdf"/>
    <s v="Y"/>
    <n v="225"/>
    <n v="22.725000000000001"/>
    <n v="0"/>
    <n v="0"/>
    <n v="247.72499999999999"/>
    <n v="1500"/>
    <s v="Pair"/>
    <x v="35"/>
    <s v="COVID-142"/>
    <s v="Box"/>
    <n v="100"/>
    <n v="16.515000000000001"/>
    <m/>
    <s v="PPE"/>
    <s v="2020-03"/>
    <n v="0"/>
    <n v="0.15"/>
  </r>
  <r>
    <d v="2020-03-13T00:00:00"/>
    <s v="11"/>
    <s v="Western Safety"/>
    <s v="Gloves - L"/>
    <x v="6"/>
    <s v="N-Dex - Large"/>
    <s v="7005PFL"/>
    <s v="N/A"/>
    <s v="N/A"/>
    <n v="100"/>
    <s v="Pairs"/>
    <n v="5"/>
    <s v="Box"/>
    <n v="1"/>
    <s v="Order"/>
    <n v="500"/>
    <n v="5"/>
    <n v="13"/>
    <n v="65"/>
    <d v="2020-03-13T00:00:00"/>
    <d v="2020-03-13T00:00:00"/>
    <x v="17"/>
    <s v="Ship to FAS Warehouse. Attn: Mike Wong"/>
    <s v="FAS"/>
    <s v="188879-0"/>
    <m/>
    <s v="Yes"/>
    <n v="5"/>
    <s v="188879-1"/>
    <d v="2020-05-12T00:00:00"/>
    <m/>
    <m/>
    <m/>
    <m/>
    <m/>
    <m/>
    <n v="0"/>
    <m/>
    <m/>
    <n v="0"/>
    <d v="2020-03-13T00:00:00"/>
    <m/>
    <m/>
    <m/>
    <m/>
    <s v="REF-025"/>
    <s v="Western_188879-1.pdf"/>
    <s v="Y"/>
    <n v="65"/>
    <n v="6.5650000000000004"/>
    <n v="0"/>
    <n v="0"/>
    <n v="71.564999999999998"/>
    <n v="500"/>
    <s v="Pair"/>
    <x v="36"/>
    <s v="COVID-142"/>
    <s v="Box"/>
    <n v="100"/>
    <n v="14.313000000000001"/>
    <m/>
    <s v="PPE"/>
    <s v="2020-03"/>
    <n v="0"/>
    <n v="0.13"/>
  </r>
  <r>
    <d v="2020-03-13T00:00:00"/>
    <s v="11"/>
    <s v="Western Safety"/>
    <s v="Gloves - L"/>
    <x v="6"/>
    <s v="N-Dex - Plus - Large"/>
    <s v="8005PF-L"/>
    <s v="N/A"/>
    <s v="N/A"/>
    <n v="100"/>
    <s v="Pairs"/>
    <n v="20"/>
    <s v="Box"/>
    <n v="1"/>
    <s v="Order"/>
    <n v="2000"/>
    <n v="20"/>
    <n v="15"/>
    <n v="300"/>
    <d v="2020-03-13T00:00:00"/>
    <d v="2020-03-13T00:00:00"/>
    <x v="17"/>
    <s v="Ship to FAS Warehouse. Attn: Mike Wong"/>
    <s v="FAS"/>
    <s v="188879-0"/>
    <m/>
    <s v="Yes"/>
    <n v="2"/>
    <s v="188879-1"/>
    <d v="2020-05-12T00:00:00"/>
    <m/>
    <m/>
    <m/>
    <m/>
    <m/>
    <m/>
    <n v="0"/>
    <s v="Nitrile Gloves (General Use)"/>
    <s v="Pair"/>
    <n v="0"/>
    <d v="2020-03-13T00:00:00"/>
    <s v="Short 18 - Packing slip shows 20 shipped; received 2 (18 short)"/>
    <s v="Yes"/>
    <s v="Yes"/>
    <m/>
    <s v="REF-036"/>
    <s v="Western_188879-1.pdf"/>
    <s v="Y"/>
    <n v="300"/>
    <n v="30.3"/>
    <n v="0"/>
    <n v="0"/>
    <n v="330.3"/>
    <n v="2000"/>
    <s v="Pair"/>
    <x v="37"/>
    <s v="COVID-142"/>
    <s v="Box"/>
    <n v="100"/>
    <n v="16.515000000000001"/>
    <m/>
    <s v="PPE"/>
    <s v="2020-03"/>
    <n v="0"/>
    <n v="0.15"/>
  </r>
  <r>
    <d v="2020-03-13T00:00:00"/>
    <s v="11"/>
    <s v="Western Safety"/>
    <s v="Gloves - L"/>
    <x v="6"/>
    <s v="Nitrile Exam - Large - 5mil"/>
    <s v="094-8-L"/>
    <s v="N/A"/>
    <s v="N/A"/>
    <n v="100"/>
    <s v="Pairs"/>
    <n v="194"/>
    <s v="Box"/>
    <n v="1"/>
    <s v="Order"/>
    <n v="19400"/>
    <n v="194"/>
    <n v="6.5"/>
    <n v="1261"/>
    <d v="2020-03-13T00:00:00"/>
    <d v="2020-03-13T00:00:00"/>
    <x v="17"/>
    <s v="Ship to FAS Warehouse. Attn: Mike Wong"/>
    <s v="FAS"/>
    <s v="188886-0"/>
    <m/>
    <s v="Yes"/>
    <n v="194"/>
    <s v="188886-1"/>
    <d v="2020-03-25T00:00:00"/>
    <m/>
    <m/>
    <m/>
    <m/>
    <m/>
    <m/>
    <n v="0"/>
    <m/>
    <m/>
    <m/>
    <d v="2020-03-13T00:00:00"/>
    <m/>
    <m/>
    <m/>
    <m/>
    <s v="REF-043"/>
    <s v="Western_188886-1.pdf"/>
    <s v="Y"/>
    <n v="1261"/>
    <n v="127.361"/>
    <n v="0"/>
    <n v="0"/>
    <n v="1388.3610000000001"/>
    <n v="19400"/>
    <s v="Pair"/>
    <x v="38"/>
    <s v="COVID-142"/>
    <s v="Box"/>
    <n v="100"/>
    <n v="7.1565000000000003"/>
    <m/>
    <s v="PPE"/>
    <s v="2020-03"/>
    <n v="0"/>
    <n v="6.5000000000000002E-2"/>
  </r>
  <r>
    <d v="2020-03-16T00:00:00"/>
    <s v="12"/>
    <s v="Tacoma Screw"/>
    <s v="Gloves - L"/>
    <x v="6"/>
    <s v="Black Diamond - Large - 6 mil - 100 per box - 10 boxes per case - 100 cases"/>
    <s v="566-342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x v="4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48"/>
    <s v="TacomaScrew_12850146.pdf"/>
    <s v="N"/>
    <n v="7320"/>
    <n v="739.32"/>
    <n v="0"/>
    <n v="0"/>
    <n v="8059.32"/>
    <n v="100000"/>
    <s v="Pair"/>
    <x v="39"/>
    <s v="COVID-142"/>
    <s v="Box"/>
    <n v="100"/>
    <n v="8.0593199999999996"/>
    <m/>
    <s v="PPE"/>
    <s v="2020-03"/>
    <n v="1"/>
    <n v="7.3200000000000001E-2"/>
  </r>
  <r>
    <d v="2020-03-13T00:00:00"/>
    <s v="11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x v="4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7"/>
    <s v="BrakeClutch_636284.pdf"/>
    <s v="N"/>
    <n v="3939.0000000000005"/>
    <n v="397.83900000000006"/>
    <n v="0"/>
    <n v="0"/>
    <n v="4336.8390000000009"/>
    <n v="30000"/>
    <s v="Pair"/>
    <x v="40"/>
    <s v="COVID-142"/>
    <s v="Box"/>
    <n v="100"/>
    <n v="14.456130000000003"/>
    <m/>
    <s v="PPE"/>
    <s v="2020-03"/>
    <n v="7"/>
    <n v="0.13130000000000003"/>
  </r>
  <r>
    <d v="2020-03-16T00:00:00"/>
    <s v="12"/>
    <s v="Brake &amp; Clutch"/>
    <s v="Gloves - L"/>
    <x v="6"/>
    <s v="Raven - Black - 6 mil - Large"/>
    <s v="SAS66518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x v="16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3"/>
    <s v="BrakeClutch_636358.pdf"/>
    <s v="N"/>
    <n v="3756"/>
    <n v="379.35600000000005"/>
    <n v="0"/>
    <n v="0"/>
    <n v="4135.3559999999998"/>
    <n v="30000"/>
    <s v="Pair"/>
    <x v="41"/>
    <s v="COVID-142"/>
    <s v="Box"/>
    <n v="100"/>
    <n v="13.784520000000001"/>
    <m/>
    <s v="PPE"/>
    <s v="2020-03"/>
    <n v="7"/>
    <n v="0.12520000000000001"/>
  </r>
  <r>
    <d v="2020-03-13T00:00:00"/>
    <s v="11"/>
    <s v="Western Safety"/>
    <s v="Gloves - L"/>
    <x v="6"/>
    <s v="Uniseal - 5mil - large"/>
    <s v="094-8-L"/>
    <s v="N/A"/>
    <s v="N/A"/>
    <n v="100"/>
    <s v="Pairs"/>
    <n v="2000"/>
    <s v="Box"/>
    <n v="1"/>
    <s v="Order"/>
    <n v="200000"/>
    <n v="2000"/>
    <n v="6.5"/>
    <n v="13000"/>
    <s v="TBD"/>
    <d v="2020-10-22T00:00:00"/>
    <x v="5"/>
    <s v="Ship to FAS Warehouse. Attn: Mike Wong"/>
    <s v="FAS"/>
    <s v="188944-0"/>
    <m/>
    <s v="Yes"/>
    <n v="2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08"/>
    <s v="Western_188944-1.pdf"/>
    <s v="Y"/>
    <n v="13000"/>
    <n v="1313"/>
    <n v="0"/>
    <n v="0"/>
    <n v="14313"/>
    <n v="200000"/>
    <s v="Pair"/>
    <x v="38"/>
    <s v="COVID-142"/>
    <s v="Box"/>
    <n v="100"/>
    <n v="7.1565000000000003"/>
    <m/>
    <s v="PPE"/>
    <s v="2020-03"/>
    <n v="90"/>
    <n v="6.5000000000000002E-2"/>
  </r>
  <r>
    <d v="2020-03-13T00:00:00"/>
    <s v="11"/>
    <s v="Western Safety"/>
    <s v="Gloves - L"/>
    <x v="6"/>
    <s v="Uniseal black nitrile - large - 6 mil"/>
    <s v="777-8-L"/>
    <s v="N/A"/>
    <s v="N/A"/>
    <n v="100"/>
    <s v="Pairs"/>
    <n v="120"/>
    <s v="Box"/>
    <n v="1"/>
    <s v="Order"/>
    <n v="12000"/>
    <n v="120"/>
    <n v="7.5"/>
    <n v="900"/>
    <d v="2020-03-16T00:00:00"/>
    <d v="2020-03-16T00:00:00"/>
    <x v="4"/>
    <s v="Ship to FAS Warehouse. Attn: Mike Wong"/>
    <s v="FAS"/>
    <s v="188887-0"/>
    <m/>
    <s v="Yes"/>
    <n v="120"/>
    <s v="188887-1"/>
    <d v="2020-03-25T00:00:00"/>
    <m/>
    <m/>
    <m/>
    <m/>
    <m/>
    <m/>
    <n v="0"/>
    <m/>
    <m/>
    <m/>
    <d v="2020-03-16T00:00:00"/>
    <m/>
    <m/>
    <m/>
    <m/>
    <s v="REF-127"/>
    <s v="Western_188887-1.pdf"/>
    <s v="Y"/>
    <n v="900"/>
    <n v="90.9"/>
    <n v="0"/>
    <n v="0"/>
    <n v="990.9"/>
    <n v="12000"/>
    <s v="Pair"/>
    <x v="42"/>
    <s v="COVID-142"/>
    <s v="Box"/>
    <n v="100"/>
    <n v="8.2575000000000003"/>
    <m/>
    <s v="PPE"/>
    <s v="2020-03"/>
    <n v="3"/>
    <n v="7.4999999999999997E-2"/>
  </r>
  <r>
    <d v="2020-03-13T00:00:00"/>
    <s v="11"/>
    <s v="Complete Office"/>
    <s v="Gloves - L"/>
    <x v="6"/>
    <s v="GLOVE,NIT.PF,LGE,EXAM,BLACK,1C"/>
    <s v="GLN145FL"/>
    <s v="N/A"/>
    <s v="N/A"/>
    <n v="100"/>
    <s v="Pairs"/>
    <n v="40"/>
    <s v="Box"/>
    <n v="1"/>
    <s v="Order"/>
    <n v="4000"/>
    <n v="40"/>
    <n v="7.09"/>
    <n v="283.60000000000002"/>
    <s v="TBD"/>
    <d v="2020-10-22T00:00:00"/>
    <x v="5"/>
    <m/>
    <m/>
    <s v="1949612-0"/>
    <m/>
    <s v="Yes"/>
    <n v="40"/>
    <s v="1949612-0"/>
    <d v="2020-03-25T00:00:00"/>
    <m/>
    <m/>
    <m/>
    <m/>
    <m/>
    <m/>
    <n v="0"/>
    <m/>
    <m/>
    <n v="0"/>
    <d v="1899-12-30T00:00:00"/>
    <m/>
    <m/>
    <m/>
    <m/>
    <s v="REF-145"/>
    <s v="Complete_Office_1949612-0.pdf"/>
    <s v="N"/>
    <n v="283.60000000000002"/>
    <n v="28.643600000000003"/>
    <n v="0"/>
    <n v="0"/>
    <n v="312.24360000000001"/>
    <n v="4000"/>
    <s v="Pair"/>
    <x v="43"/>
    <s v="COVID-142"/>
    <s v="Box"/>
    <n v="100"/>
    <n v="7.8060900000000002"/>
    <m/>
    <s v="PPE"/>
    <s v="2020-03"/>
    <n v="90"/>
    <n v="7.0900000000000005E-2"/>
  </r>
  <r>
    <d v="2020-07-07T00:00:00"/>
    <s v="28"/>
    <s v="Excel Supply Company"/>
    <s v="Gloves - L"/>
    <x v="6"/>
    <s v="Nitrile exam glove, extended cuff, large"/>
    <s v="1302-5825-L"/>
    <s v="N/A"/>
    <s v="N/A"/>
    <n v="50"/>
    <s v="Pairs"/>
    <n v="50"/>
    <s v="Box"/>
    <n v="1"/>
    <s v="Order"/>
    <n v="2500"/>
    <n v="50"/>
    <n v="14"/>
    <n v="700"/>
    <d v="2020-07-10T00:00:00"/>
    <d v="2020-07-10T00:00:00"/>
    <x v="18"/>
    <s v="Ship to Mt Baker Warehouse"/>
    <s v="FAS"/>
    <s v="FA1-0000000058"/>
    <s v="Net 30"/>
    <s v="Yes"/>
    <n v="2500"/>
    <m/>
    <m/>
    <m/>
    <m/>
    <m/>
    <m/>
    <m/>
    <m/>
    <n v="0"/>
    <s v="Nitrile Gloves (General Use)"/>
    <s v="Pair"/>
    <n v="0"/>
    <d v="2020-07-10T00:00:00"/>
    <s v="Received 50 boxes on 07.13.20 at 1100"/>
    <m/>
    <m/>
    <m/>
    <s v="REF-272"/>
    <m/>
    <s v="Y"/>
    <n v="700"/>
    <n v="70.7"/>
    <m/>
    <m/>
    <n v="770.7"/>
    <m/>
    <m/>
    <x v="0"/>
    <m/>
    <m/>
    <m/>
    <m/>
    <m/>
    <m/>
    <m/>
    <n v="3"/>
    <n v="0.28000000000000003"/>
  </r>
  <r>
    <d v="2020-07-08T00:00:00"/>
    <s v="28"/>
    <s v="Excel Supply Company"/>
    <s v="Gloves - L"/>
    <x v="6"/>
    <s v="Blue nitrile exam glove, extended cuff, large"/>
    <s v="1302-5825-L"/>
    <s v="N/A"/>
    <s v="N/A"/>
    <n v="50"/>
    <s v="Pairs"/>
    <n v="1500"/>
    <s v="Box"/>
    <n v="1"/>
    <s v="Order"/>
    <n v="75000"/>
    <n v="1500"/>
    <n v="14"/>
    <n v="21000"/>
    <d v="2020-07-10T00:00:00"/>
    <d v="2020-07-10T00:00:00"/>
    <x v="18"/>
    <s v="Ship to Mt Baker Warehouse"/>
    <s v="FAS"/>
    <s v="FA1-0000000059"/>
    <s v="Net 30"/>
    <s v="No"/>
    <m/>
    <m/>
    <m/>
    <m/>
    <m/>
    <m/>
    <m/>
    <m/>
    <m/>
    <n v="75000"/>
    <s v="Nitrile Gloves (Public Safety)"/>
    <s v="Pair"/>
    <n v="75000"/>
    <d v="2020-07-10T00:00:00"/>
    <m/>
    <m/>
    <m/>
    <m/>
    <s v="REF-276"/>
    <m/>
    <s v="Y"/>
    <n v="21000"/>
    <n v="2121"/>
    <m/>
    <m/>
    <n v="23121"/>
    <m/>
    <m/>
    <x v="0"/>
    <m/>
    <m/>
    <m/>
    <m/>
    <m/>
    <m/>
    <m/>
    <n v="2"/>
    <n v="0.28000000000000003"/>
  </r>
  <r>
    <d v="2020-03-13T00:00:00"/>
    <s v="11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x v="17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2"/>
    <s v="BrakeClutch_636052.pdf"/>
    <s v="N"/>
    <n v="4056"/>
    <n v="409.65600000000001"/>
    <n v="0"/>
    <n v="0"/>
    <n v="4465.6559999999999"/>
    <n v="30000"/>
    <s v="Pair"/>
    <x v="32"/>
    <s v="COVID-141"/>
    <s v="Box"/>
    <n v="100"/>
    <n v="14.88552"/>
    <m/>
    <s v="PPE"/>
    <s v="2020-03"/>
    <n v="0"/>
    <n v="0.13519999999999999"/>
  </r>
  <r>
    <d v="2020-03-13T00:00:00"/>
    <s v="11"/>
    <s v="Western Safety"/>
    <s v="Gloves - M"/>
    <x v="6"/>
    <s v="Biodegradable - black - 4mil - medium"/>
    <s v="6112PF-M"/>
    <s v="N/A"/>
    <s v="N/A"/>
    <n v="100"/>
    <s v="Pairs"/>
    <n v="40"/>
    <s v="Box"/>
    <n v="1"/>
    <s v="Order"/>
    <n v="4000"/>
    <n v="40"/>
    <n v="8"/>
    <n v="320"/>
    <d v="2020-03-16T00:00:00"/>
    <d v="2020-03-16T00:00:00"/>
    <x v="4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08"/>
    <s v="Western_188920-1.pdf"/>
    <s v="Y"/>
    <n v="320"/>
    <n v="32.32"/>
    <n v="0"/>
    <n v="0"/>
    <n v="352.32"/>
    <n v="4000"/>
    <s v="Pair"/>
    <x v="34"/>
    <s v="COVID-141"/>
    <s v="Box"/>
    <n v="100"/>
    <n v="8.8079999999999998"/>
    <m/>
    <s v="PPE"/>
    <s v="2020-03"/>
    <n v="3"/>
    <n v="0.08"/>
  </r>
  <r>
    <d v="2020-03-13T00:00:00"/>
    <s v="11"/>
    <s v="Western Safety"/>
    <s v="Gloves - M"/>
    <x v="6"/>
    <s v="Biodegradable - black - 4mil - medium"/>
    <s v="6112PF-M"/>
    <s v="N/A"/>
    <s v="N/A"/>
    <n v="100"/>
    <s v="Pairs"/>
    <n v="10"/>
    <s v="Box"/>
    <n v="1"/>
    <s v="Order"/>
    <n v="1000"/>
    <n v="10"/>
    <n v="8"/>
    <n v="80"/>
    <d v="2020-03-16T00:00:00"/>
    <d v="2020-03-16T00:00:00"/>
    <x v="4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09"/>
    <s v="Western_188920-1.pdf"/>
    <s v="Y"/>
    <n v="80"/>
    <n v="8.08"/>
    <n v="0"/>
    <n v="0"/>
    <n v="88.08"/>
    <n v="1000"/>
    <s v="Pair"/>
    <x v="34"/>
    <s v="COVID-141"/>
    <s v="Box"/>
    <n v="100"/>
    <n v="8.8079999999999998"/>
    <m/>
    <s v="PPE"/>
    <s v="2020-03"/>
    <n v="3"/>
    <n v="0.08"/>
  </r>
  <r>
    <d v="2020-03-13T00:00:00"/>
    <s v="11"/>
    <s v="Western Safety"/>
    <s v="Gloves - M"/>
    <x v="6"/>
    <s v="Black Nitrile - Medium - 4.25mil"/>
    <s v="N4432-M"/>
    <s v="N/A"/>
    <s v="N/A"/>
    <n v="100"/>
    <s v="Pairs"/>
    <n v="43"/>
    <s v="Box"/>
    <n v="1"/>
    <s v="Order"/>
    <n v="4300"/>
    <n v="43"/>
    <n v="7.95"/>
    <n v="341.85"/>
    <d v="2020-03-13T00:00:00"/>
    <d v="2020-03-13T00:00:00"/>
    <x v="17"/>
    <s v="Ship to FAS Warehouse. Attn: Mike Wong"/>
    <s v="FAS"/>
    <s v="188906-0"/>
    <m/>
    <s v="Yes"/>
    <n v="33"/>
    <s v="188906-1"/>
    <d v="2020-05-12T00:00:00"/>
    <m/>
    <m/>
    <m/>
    <m/>
    <m/>
    <m/>
    <n v="0"/>
    <s v="Nitrile Gloves (General Use)"/>
    <s v="Pair"/>
    <n v="0"/>
    <d v="2020-03-13T00:00:00"/>
    <s v="Short 10 - packing slip showed 43 shipped; received 33."/>
    <s v="Yes"/>
    <s v="Yes"/>
    <m/>
    <s v="REF-015"/>
    <s v="Western_188906-1.pdf"/>
    <s v="Y"/>
    <n v="341.85"/>
    <n v="34.526850000000003"/>
    <n v="0"/>
    <n v="0"/>
    <n v="376.37685000000005"/>
    <n v="4300"/>
    <s v="Pair"/>
    <x v="44"/>
    <s v="COVID-141"/>
    <s v="Box"/>
    <n v="100"/>
    <n v="8.7529500000000002"/>
    <m/>
    <s v="PPE"/>
    <s v="2020-03"/>
    <n v="0"/>
    <n v="7.9500000000000001E-2"/>
  </r>
  <r>
    <d v="2020-03-13T00:00:00"/>
    <s v="11"/>
    <s v="Western Safety"/>
    <s v="Gloves - M"/>
    <x v="6"/>
    <s v="Blue Nitrile - Medium - 5mil"/>
    <s v="N4222-M"/>
    <s v="N/A"/>
    <s v="N/A"/>
    <n v="100"/>
    <s v="Pairs"/>
    <n v="7"/>
    <s v="Box"/>
    <n v="1"/>
    <s v="Order"/>
    <n v="700"/>
    <n v="7"/>
    <n v="7.6"/>
    <n v="53.199999999999996"/>
    <d v="2020-03-13T00:00:00"/>
    <d v="2020-03-13T00:00:00"/>
    <x v="17"/>
    <s v="Ship to FAS Warehouse. Attn: Mike Wong"/>
    <s v="FAS"/>
    <s v="188889-0"/>
    <m/>
    <s v="Yes"/>
    <n v="7"/>
    <s v="188889-1"/>
    <d v="2020-03-25T00:00:00"/>
    <m/>
    <m/>
    <m/>
    <m/>
    <m/>
    <m/>
    <n v="0"/>
    <m/>
    <m/>
    <n v="0"/>
    <d v="2020-03-13T00:00:00"/>
    <m/>
    <m/>
    <m/>
    <m/>
    <s v="REF-017"/>
    <s v="Western_188889-1.pdf"/>
    <s v="Y"/>
    <n v="53.199999999999996"/>
    <n v="5.3731999999999998"/>
    <n v="0"/>
    <n v="0"/>
    <n v="58.573199999999993"/>
    <n v="700"/>
    <s v="Pair"/>
    <x v="45"/>
    <s v="COVID-141-BE"/>
    <s v="Box"/>
    <n v="100"/>
    <n v="8.3675999999999995"/>
    <m/>
    <s v="PPE"/>
    <s v="2020-03"/>
    <n v="0"/>
    <n v="7.5999999999999998E-2"/>
  </r>
  <r>
    <d v="2020-03-16T00:00:00"/>
    <s v="12"/>
    <s v="Western Safety"/>
    <s v="Gloves - M"/>
    <x v="6"/>
    <s v="Derma-Lite PF Nitrile Gloves 100/box - medium - Blue"/>
    <s v="6607-20-M"/>
    <s v="N/A"/>
    <s v="N/A"/>
    <n v="100"/>
    <s v="Pairs"/>
    <n v="500"/>
    <s v="Box"/>
    <n v="1"/>
    <s v="Order"/>
    <n v="50000"/>
    <n v="500"/>
    <n v="7.1"/>
    <m/>
    <s v="TBD"/>
    <d v="2020-10-22T00:00:00"/>
    <x v="5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1"/>
    <m/>
    <s v="Y"/>
    <m/>
    <m/>
    <m/>
    <m/>
    <m/>
    <m/>
    <m/>
    <x v="0"/>
    <m/>
    <m/>
    <m/>
    <n v="0"/>
    <m/>
    <m/>
    <m/>
    <n v="90"/>
    <n v="0"/>
  </r>
  <r>
    <d v="2020-03-13T00:00:00"/>
    <s v="11"/>
    <s v="Western Safety"/>
    <s v="Gloves - M"/>
    <x v="6"/>
    <s v="N-Dex - Medium - 4 mil"/>
    <s v="7005M"/>
    <s v="N/A"/>
    <s v="N/A"/>
    <n v="100"/>
    <s v="Pairs"/>
    <n v="11"/>
    <s v="Box"/>
    <n v="1"/>
    <s v="Order"/>
    <n v="1100"/>
    <n v="11"/>
    <n v="13"/>
    <n v="143"/>
    <d v="2020-03-13T00:00:00"/>
    <d v="2020-03-13T00:00:00"/>
    <x v="17"/>
    <s v="Ship to FAS Warehouse. Attn: Mike Wong"/>
    <s v="FAS"/>
    <s v="188879-0"/>
    <m/>
    <s v="Yes"/>
    <n v="11"/>
    <s v="188879-1"/>
    <d v="2020-05-12T00:00:00"/>
    <m/>
    <m/>
    <m/>
    <m/>
    <m/>
    <m/>
    <n v="0"/>
    <m/>
    <m/>
    <n v="0"/>
    <d v="2020-03-13T00:00:00"/>
    <m/>
    <m/>
    <m/>
    <m/>
    <s v="REF-026"/>
    <s v="Western_188879-1.pdf"/>
    <s v="Y"/>
    <n v="143"/>
    <n v="14.443000000000001"/>
    <n v="0"/>
    <n v="0"/>
    <n v="157.44300000000001"/>
    <n v="1100"/>
    <s v="Pair"/>
    <x v="36"/>
    <s v="COVID-141"/>
    <s v="Box"/>
    <n v="100"/>
    <n v="14.313000000000001"/>
    <m/>
    <s v="PPE"/>
    <s v="2020-03"/>
    <n v="0"/>
    <n v="0.13"/>
  </r>
  <r>
    <d v="2020-03-10T00:00:00"/>
    <s v="11"/>
    <s v="Mallory Safety"/>
    <s v="Gloves - M"/>
    <x v="6"/>
    <s v="Diamond M  100 pair/box, 10 boxes per case"/>
    <s v="DM-GL31215-MD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x v="4"/>
    <s v="Ship to FAS Warehouse. Attn: Mike Wong"/>
    <s v="FAS"/>
    <n v="2585105"/>
    <m/>
    <s v="Yes"/>
    <n v="2000"/>
    <n v="4805455"/>
    <d v="2020-03-23T00:00:00"/>
    <m/>
    <m/>
    <m/>
    <m/>
    <m/>
    <m/>
    <n v="0"/>
    <m/>
    <m/>
    <n v="0"/>
    <d v="2020-03-16T00:00:00"/>
    <m/>
    <m/>
    <m/>
    <m/>
    <s v="REF-028"/>
    <s v="Mallory_4805455.pdf"/>
    <s v="N"/>
    <n v="10440"/>
    <n v="1054.44"/>
    <n v="0"/>
    <n v="0"/>
    <n v="11494.44"/>
    <n v="200000"/>
    <s v="Pair"/>
    <x v="46"/>
    <s v="COVID-141"/>
    <s v="Box"/>
    <n v="100"/>
    <n v="5.7472200000000004"/>
    <m/>
    <s v="PPE"/>
    <s v="2020-03"/>
    <n v="6"/>
    <n v="5.2200000000000003E-2"/>
  </r>
  <r>
    <d v="2020-03-10T00:00:00"/>
    <s v="11"/>
    <s v="Mallory Safety"/>
    <s v="Gloves - M"/>
    <x v="6"/>
    <s v="Diamond M  100 pair/box      "/>
    <s v="DM-GLDNBL5EF-LG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x v="4"/>
    <s v="Ship to FAS Warehouse. Attn: Mike Wong"/>
    <s v="FAS"/>
    <n v="2585105"/>
    <m/>
    <s v="Yes"/>
    <n v="2000"/>
    <n v="4811271"/>
    <d v="2020-04-01T00:00:00"/>
    <m/>
    <m/>
    <m/>
    <m/>
    <m/>
    <m/>
    <n v="0"/>
    <m/>
    <m/>
    <n v="0"/>
    <d v="2020-03-16T00:00:00"/>
    <m/>
    <m/>
    <m/>
    <m/>
    <s v="REF-029"/>
    <s v="Mallory_4811271.pdf"/>
    <s v="N"/>
    <n v="10440"/>
    <n v="1054.44"/>
    <n v="0"/>
    <n v="0"/>
    <n v="11494.44"/>
    <n v="200000"/>
    <s v="Pair"/>
    <x v="46"/>
    <s v="COVID-141"/>
    <s v="Box"/>
    <n v="100"/>
    <n v="5.7472200000000004"/>
    <m/>
    <s v="PPE"/>
    <s v="2020-03"/>
    <n v="6"/>
    <n v="5.2200000000000003E-2"/>
  </r>
  <r>
    <d v="2020-03-10T00:00:00"/>
    <s v="11"/>
    <s v="Mallory Safety"/>
    <s v="Gloves - M"/>
    <x v="6"/>
    <s v="Diamond M  100 pair/box      "/>
    <s v="DM-GLDNBL5EF-XL"/>
    <s v="N/A"/>
    <s v="N/A"/>
    <n v="100"/>
    <s v="Pairs"/>
    <n v="2000"/>
    <s v="Box"/>
    <n v="1"/>
    <s v="Order"/>
    <n v="200000"/>
    <n v="2000"/>
    <n v="5.22"/>
    <n v="10440"/>
    <d v="2020-03-16T00:00:00"/>
    <d v="2020-03-16T00:00:00"/>
    <x v="4"/>
    <s v="Ship to FAS Warehouse. Attn: Mike Wong"/>
    <s v="FAS"/>
    <n v="2585105"/>
    <m/>
    <s v="Yes"/>
    <n v="2000"/>
    <n v="4812091"/>
    <d v="2020-04-01T00:00:00"/>
    <m/>
    <m/>
    <m/>
    <m/>
    <m/>
    <m/>
    <n v="0"/>
    <m/>
    <m/>
    <n v="0"/>
    <d v="2020-03-16T00:00:00"/>
    <m/>
    <m/>
    <m/>
    <m/>
    <s v="REF-030"/>
    <s v="Mallory_4812091.pdf"/>
    <s v="N"/>
    <n v="10440"/>
    <n v="1054.44"/>
    <n v="0"/>
    <n v="0"/>
    <n v="11494.44"/>
    <n v="200000"/>
    <s v="Pair"/>
    <x v="46"/>
    <s v="COVID-141"/>
    <s v="Box"/>
    <n v="100"/>
    <n v="5.7472200000000004"/>
    <m/>
    <s v="PPE"/>
    <s v="2020-03"/>
    <n v="6"/>
    <n v="5.2200000000000003E-2"/>
  </r>
  <r>
    <d v="2020-03-10T00:00:00"/>
    <s v="11"/>
    <s v="Mallory Safety"/>
    <s v="Gloves - M"/>
    <x v="6"/>
    <s v="Diamond M  100 pair/box      "/>
    <s v=" DM-GLDNBL5EF-SM"/>
    <s v="N/A"/>
    <s v="N/A"/>
    <n v="100"/>
    <s v="Pairs"/>
    <n v="750"/>
    <s v="Box"/>
    <n v="1"/>
    <s v="Order"/>
    <n v="75000"/>
    <n v="750"/>
    <n v="5.22"/>
    <n v="3915"/>
    <d v="2020-03-16T00:00:00"/>
    <d v="2020-03-16T00:00:00"/>
    <x v="4"/>
    <s v="Ship to FAS Warehouse. Attn: Mike Wong"/>
    <s v="FAS"/>
    <n v="2585105"/>
    <m/>
    <s v="Yes"/>
    <n v="750"/>
    <n v="4811271"/>
    <d v="2020-04-01T00:00:00"/>
    <m/>
    <m/>
    <m/>
    <m/>
    <m/>
    <m/>
    <n v="0"/>
    <m/>
    <m/>
    <n v="0"/>
    <d v="2020-03-16T00:00:00"/>
    <m/>
    <m/>
    <m/>
    <m/>
    <s v="REF-032"/>
    <s v="Mallory_4811271.pdf"/>
    <s v="N"/>
    <n v="3915"/>
    <n v="395.41500000000002"/>
    <n v="0"/>
    <n v="0"/>
    <n v="4310.415"/>
    <n v="75000"/>
    <s v="Pair"/>
    <x v="46"/>
    <s v="COVID-141"/>
    <s v="Box"/>
    <n v="100"/>
    <n v="5.7472200000000004"/>
    <m/>
    <s v="PPE"/>
    <s v="2020-03"/>
    <n v="6"/>
    <n v="5.2200000000000003E-2"/>
  </r>
  <r>
    <d v="2020-03-13T00:00:00"/>
    <s v="11"/>
    <s v="Western Safety"/>
    <s v="Gloves - M"/>
    <x v="6"/>
    <s v="N-Dex - Medium - 8 mil"/>
    <s v="8005M"/>
    <s v="N/A"/>
    <s v="N/A"/>
    <n v="50"/>
    <s v="Pairs"/>
    <n v="20"/>
    <s v="Box"/>
    <n v="1"/>
    <s v="Order"/>
    <n v="1000"/>
    <n v="20"/>
    <n v="15"/>
    <n v="300"/>
    <d v="2020-03-13T00:00:00"/>
    <d v="2020-03-13T00:00:00"/>
    <x v="17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n v="0"/>
    <d v="2020-03-13T00:00:00"/>
    <m/>
    <m/>
    <m/>
    <m/>
    <s v="REF-034"/>
    <s v="Western_188879-1.pdf"/>
    <s v="Y"/>
    <n v="300"/>
    <n v="30.3"/>
    <n v="0"/>
    <n v="0"/>
    <n v="330.3"/>
    <n v="1000"/>
    <s v="Pair"/>
    <x v="47"/>
    <s v="COVID-141"/>
    <s v="Box"/>
    <n v="100"/>
    <n v="33.03"/>
    <m/>
    <s v="PPE"/>
    <s v="2020-03"/>
    <n v="0"/>
    <n v="0.3"/>
  </r>
  <r>
    <d v="2020-03-13T00:00:00"/>
    <s v="11"/>
    <s v="Western Safety"/>
    <s v="Gloves - M"/>
    <x v="6"/>
    <s v="N-Dex - Medium - 8 mil"/>
    <s v="8005M"/>
    <s v="N/A"/>
    <s v="N/A"/>
    <n v="50"/>
    <s v="Pairs"/>
    <n v="15"/>
    <s v="Box"/>
    <n v="1"/>
    <s v="Order"/>
    <n v="750"/>
    <n v="15"/>
    <n v="15"/>
    <n v="225"/>
    <d v="2020-03-13T00:00:00"/>
    <d v="2020-03-13T00:00:00"/>
    <x v="17"/>
    <s v="Ship to FAS Warehouse. Attn: Mike Wong"/>
    <s v="FAS"/>
    <s v="188879-0"/>
    <m/>
    <s v="Yes"/>
    <n v="15"/>
    <s v="188879-1"/>
    <d v="2020-05-12T00:00:00"/>
    <m/>
    <m/>
    <m/>
    <m/>
    <m/>
    <m/>
    <n v="0"/>
    <m/>
    <m/>
    <n v="0"/>
    <d v="2020-03-13T00:00:00"/>
    <m/>
    <m/>
    <m/>
    <m/>
    <s v="REF-035"/>
    <s v="Western_188879-1.pdf"/>
    <s v="Y"/>
    <n v="225"/>
    <n v="22.725000000000001"/>
    <n v="0"/>
    <n v="0"/>
    <n v="247.72499999999999"/>
    <n v="750"/>
    <s v="Pair"/>
    <x v="48"/>
    <s v="COVID-141"/>
    <s v="Box"/>
    <n v="100"/>
    <n v="33.03"/>
    <m/>
    <s v="PPE"/>
    <s v="2020-03"/>
    <n v="0"/>
    <n v="0.3"/>
  </r>
  <r>
    <d v="2020-03-13T00:00:00"/>
    <s v="11"/>
    <s v="Western Safety"/>
    <s v="Gloves - M"/>
    <x v="6"/>
    <s v="Nitrile Exam - Medium - 5mil"/>
    <s v="094-7-M"/>
    <s v="N/A"/>
    <s v="N/A"/>
    <n v="100"/>
    <s v="Pairs"/>
    <n v="184"/>
    <s v="Box"/>
    <n v="1"/>
    <s v="Order"/>
    <n v="18400"/>
    <n v="184"/>
    <n v="6.5"/>
    <n v="1196"/>
    <d v="2020-03-13T00:00:00"/>
    <d v="2020-03-13T00:00:00"/>
    <x v="17"/>
    <s v="Ship to FAS Warehouse. Attn: Mike Wong"/>
    <s v="FAS"/>
    <s v="188886-0"/>
    <m/>
    <s v="Yes"/>
    <n v="184"/>
    <s v="188886-1"/>
    <d v="2020-03-25T00:00:00"/>
    <m/>
    <m/>
    <m/>
    <m/>
    <m/>
    <m/>
    <n v="0"/>
    <m/>
    <m/>
    <m/>
    <d v="2020-03-13T00:00:00"/>
    <m/>
    <m/>
    <m/>
    <m/>
    <s v="REF-044"/>
    <s v="Western_188886-1.pdf"/>
    <s v="Y"/>
    <n v="1196"/>
    <n v="120.79600000000001"/>
    <n v="0"/>
    <n v="0"/>
    <n v="1316.796"/>
    <n v="18400"/>
    <s v="Pair"/>
    <x v="38"/>
    <s v="COVID-141"/>
    <s v="Box"/>
    <n v="100"/>
    <n v="7.1565000000000003"/>
    <m/>
    <s v="PPE"/>
    <s v="2020-03"/>
    <n v="0"/>
    <n v="6.5000000000000002E-2"/>
  </r>
  <r>
    <d v="2020-03-16T00:00:00"/>
    <s v="12"/>
    <s v="Tacoma Screw"/>
    <s v="Gloves - M"/>
    <x v="6"/>
    <s v="Black Diamond - Medium - 6 mil - 100 per box - 10 boxes per case - 100 cases"/>
    <s v="566-341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x v="4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49"/>
    <s v="TacomaScrew_12850146.pdf"/>
    <s v="N"/>
    <n v="7320"/>
    <n v="739.32"/>
    <n v="0"/>
    <n v="0"/>
    <n v="8059.32"/>
    <n v="100000"/>
    <s v="Pair"/>
    <x v="39"/>
    <s v="COVID-141"/>
    <s v="Box"/>
    <n v="100"/>
    <n v="8.0593199999999996"/>
    <m/>
    <s v="PPE"/>
    <s v="2020-03"/>
    <n v="1"/>
    <n v="7.3200000000000001E-2"/>
  </r>
  <r>
    <d v="2020-03-12T00:00:00"/>
    <s v="11"/>
    <s v="Pacific Office Solutions"/>
    <s v="Gloves - M"/>
    <x v="6"/>
    <s v="Boardwalk - medium - 100 pair / box - 10 boxes per case"/>
    <s v="BWK380MCT"/>
    <s v="N/A"/>
    <s v="N/A"/>
    <n v="100"/>
    <s v="Pairs"/>
    <n v="10"/>
    <s v="Box"/>
    <n v="60"/>
    <s v="Case"/>
    <n v="60000"/>
    <n v="600"/>
    <n v="64.989999999999995"/>
    <n v="3899.3999999999996"/>
    <d v="2020-03-20T00:00:00"/>
    <d v="2020-03-20T00:00:00"/>
    <x v="4"/>
    <s v="Ship to FAS Warehouse. Attn: Mike Wong. Shipping from their Baltimore warehouse"/>
    <s v="FAS"/>
    <n v="58263"/>
    <m/>
    <s v="Yes"/>
    <n v="60"/>
    <m/>
    <m/>
    <m/>
    <m/>
    <m/>
    <m/>
    <m/>
    <m/>
    <n v="0"/>
    <s v="Nitrile Gloves (General Use)"/>
    <s v="Pair"/>
    <n v="0"/>
    <d v="2020-03-20T00:00:00"/>
    <m/>
    <m/>
    <m/>
    <m/>
    <s v="REF-071"/>
    <m/>
    <s v="Y"/>
    <n v="3899.3999999999996"/>
    <n v="393.83940000000001"/>
    <n v="0"/>
    <n v="0"/>
    <n v="4293.2393999999995"/>
    <n v="60000"/>
    <s v="Pair"/>
    <x v="49"/>
    <s v="COVID-141"/>
    <s v="Box"/>
    <n v="100"/>
    <n v="7.1553990000000001"/>
    <m/>
    <s v="PPE"/>
    <s v="2020-03"/>
    <n v="8"/>
    <n v="6.4989999999999992E-2"/>
  </r>
  <r>
    <d v="2020-03-13T00:00:00"/>
    <s v="11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x v="4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6"/>
    <s v="BrakeClutch_636284.pdf"/>
    <s v="N"/>
    <n v="3939.0000000000005"/>
    <n v="397.83900000000006"/>
    <n v="0"/>
    <n v="0"/>
    <n v="4336.8390000000009"/>
    <n v="30000"/>
    <s v="Pair"/>
    <x v="40"/>
    <s v="COVID-141"/>
    <s v="Box"/>
    <n v="100"/>
    <n v="14.456130000000003"/>
    <m/>
    <s v="PPE"/>
    <s v="2020-03"/>
    <n v="7"/>
    <n v="0.13130000000000003"/>
  </r>
  <r>
    <d v="2020-03-16T00:00:00"/>
    <s v="12"/>
    <s v="Brake &amp; Clutch"/>
    <s v="Gloves - M"/>
    <x v="6"/>
    <s v="Raven - Black - 6 mil - Medium "/>
    <s v="SAS66517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x v="16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2"/>
    <s v="BrakeClutch_636358.pdf"/>
    <s v="N"/>
    <n v="3756"/>
    <n v="379.35600000000005"/>
    <n v="0"/>
    <n v="0"/>
    <n v="4135.3559999999998"/>
    <n v="30000"/>
    <s v="Pair"/>
    <x v="41"/>
    <s v="COVID-141"/>
    <s v="Box"/>
    <n v="100"/>
    <n v="13.784520000000001"/>
    <m/>
    <s v="PPE"/>
    <s v="2020-03"/>
    <n v="7"/>
    <n v="0.12520000000000001"/>
  </r>
  <r>
    <d v="2020-03-13T00:00:00"/>
    <s v="11"/>
    <s v="Western Safety"/>
    <s v="Gloves - M"/>
    <x v="6"/>
    <s v="Uniseal - 5mil - medium"/>
    <s v="094-7-M"/>
    <s v="N/A"/>
    <s v="N/A"/>
    <n v="100"/>
    <s v="Pairs"/>
    <n v="1000"/>
    <s v="Box"/>
    <n v="1"/>
    <s v="Order"/>
    <n v="100000"/>
    <n v="1000"/>
    <n v="6.5"/>
    <n v="6500"/>
    <s v="TBD"/>
    <d v="2020-10-22T00:00:00"/>
    <x v="5"/>
    <s v="Ship to FAS Warehouse. Attn: Mike Wong"/>
    <s v="FAS"/>
    <s v="188944-0"/>
    <m/>
    <s v="Yes"/>
    <n v="1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09"/>
    <s v="Western_188944-1.pdf"/>
    <s v="Y"/>
    <n v="6500"/>
    <n v="656.5"/>
    <n v="0"/>
    <n v="0"/>
    <n v="7156.5"/>
    <n v="100000"/>
    <s v="Pair"/>
    <x v="38"/>
    <s v="COVID-141"/>
    <s v="Box"/>
    <n v="100"/>
    <n v="7.1565000000000003"/>
    <m/>
    <s v="PPE"/>
    <s v="2020-03"/>
    <n v="90"/>
    <n v="6.5000000000000002E-2"/>
  </r>
  <r>
    <d v="2020-03-12T00:00:00"/>
    <s v="11"/>
    <s v="Keeney's"/>
    <s v="Gloves - M"/>
    <x v="6"/>
    <s v="Boardwalk - medium - 100 pair / box"/>
    <s v="BWK380MBX"/>
    <s v="N/A"/>
    <s v="N/A"/>
    <n v="100"/>
    <s v="Pairs"/>
    <n v="10"/>
    <s v="Box"/>
    <n v="81"/>
    <s v="Case"/>
    <n v="8100"/>
    <n v="810"/>
    <n v="10"/>
    <n v="810"/>
    <s v="TBD"/>
    <d v="2020-10-22T00:00:00"/>
    <x v="5"/>
    <s v="Ship to FAS Warehouse. Attn: Mike Wong. Shipping from their Baltimore warehouse"/>
    <s v="FAS"/>
    <s v="K0004842"/>
    <s v="04/20/20: Changed from 89 cases to 81 cases. "/>
    <s v="Yes"/>
    <n v="81"/>
    <s v="KI-00017709"/>
    <d v="2020-06-10T00:00:00"/>
    <n v="20"/>
    <s v="KI-00018337"/>
    <d v="2020-06-10T00:00:00"/>
    <m/>
    <m/>
    <m/>
    <n v="0"/>
    <s v="Nitrile Gloves (General Use)"/>
    <s v="Pair"/>
    <n v="0"/>
    <d v="2035-12-31T00:00:00"/>
    <s v="Short - Received 51 on 3/13 (PS K0004842-1 shows 81, received 51)"/>
    <s v="Yes"/>
    <s v="No"/>
    <m/>
    <s v="REF-126"/>
    <m/>
    <s v="Y"/>
    <n v="810"/>
    <n v="81.81"/>
    <n v="0"/>
    <n v="0"/>
    <n v="891.81"/>
    <n v="8100"/>
    <s v="Pair"/>
    <x v="50"/>
    <s v="COVID-141"/>
    <s v="Box"/>
    <n v="100"/>
    <n v="11.01"/>
    <m/>
    <s v="PPE"/>
    <s v="2020-03"/>
    <n v="90"/>
    <n v="0.1"/>
  </r>
  <r>
    <d v="2020-03-13T00:00:00"/>
    <s v="11"/>
    <s v="Western Safety"/>
    <s v="Gloves - M"/>
    <x v="6"/>
    <s v="Uniseal black nitrile - medium - 6 mil"/>
    <s v="777-7-M"/>
    <s v="N/A"/>
    <s v="N/A"/>
    <n v="100"/>
    <s v="Pairs"/>
    <n v="115"/>
    <s v="Box"/>
    <n v="1"/>
    <s v="Order"/>
    <n v="11500"/>
    <n v="115"/>
    <n v="7.5"/>
    <n v="862.5"/>
    <d v="2020-03-16T00:00:00"/>
    <d v="2020-03-16T00:00:00"/>
    <x v="4"/>
    <s v="Ship to FAS Warehouse. Attn: Mike Wong"/>
    <s v="FAS"/>
    <s v="188887-0"/>
    <m/>
    <s v="Yes"/>
    <n v="115"/>
    <s v="188887-1"/>
    <d v="2020-03-25T00:00:00"/>
    <m/>
    <m/>
    <m/>
    <m/>
    <m/>
    <m/>
    <n v="0"/>
    <m/>
    <m/>
    <m/>
    <d v="2020-03-16T00:00:00"/>
    <m/>
    <m/>
    <m/>
    <m/>
    <s v="REF-128"/>
    <s v="Western_188887-1.pdf"/>
    <s v="Y"/>
    <n v="862.5"/>
    <n v="87.112500000000011"/>
    <n v="0"/>
    <n v="0"/>
    <n v="949.61249999999995"/>
    <n v="11500"/>
    <s v="Pair"/>
    <x v="42"/>
    <s v="COVID-141"/>
    <s v="Box"/>
    <n v="100"/>
    <n v="8.2575000000000003"/>
    <m/>
    <s v="PPE"/>
    <s v="2020-03"/>
    <n v="3"/>
    <n v="7.4999999999999997E-2"/>
  </r>
  <r>
    <d v="2020-03-13T00:00:00"/>
    <s v="11"/>
    <s v="Complete Office"/>
    <s v="Gloves - M"/>
    <x v="6"/>
    <s v="GLOVE,NIT.PF,MED,EXAM,BLACK,1C"/>
    <s v="GLN145FM"/>
    <s v="N/A"/>
    <s v="N/A"/>
    <n v="100"/>
    <s v="Pairs"/>
    <n v="50"/>
    <s v="Box"/>
    <n v="1"/>
    <s v="Order"/>
    <n v="5000"/>
    <n v="50"/>
    <n v="7.09"/>
    <n v="354.5"/>
    <s v="TBD"/>
    <d v="2020-10-22T00:00:00"/>
    <x v="5"/>
    <m/>
    <m/>
    <s v="1949612-0"/>
    <m/>
    <s v="Yes"/>
    <n v="50"/>
    <s v="1949612-0"/>
    <d v="2020-03-25T00:00:00"/>
    <m/>
    <m/>
    <m/>
    <m/>
    <m/>
    <m/>
    <n v="0"/>
    <m/>
    <m/>
    <m/>
    <d v="1899-12-30T00:00:00"/>
    <m/>
    <m/>
    <m/>
    <m/>
    <s v="REF-143"/>
    <s v="Complete_Office_1949612-0.pdf"/>
    <s v="N"/>
    <n v="354.5"/>
    <n v="35.804500000000004"/>
    <n v="0"/>
    <n v="0"/>
    <n v="390.30450000000002"/>
    <n v="5000"/>
    <s v="Pair"/>
    <x v="43"/>
    <s v="COVID-141"/>
    <s v="Box"/>
    <n v="100"/>
    <n v="7.8060900000000002"/>
    <m/>
    <s v="PPE"/>
    <s v="2020-03"/>
    <n v="90"/>
    <n v="7.0900000000000005E-2"/>
  </r>
  <r>
    <d v="2020-07-07T00:00:00"/>
    <s v="28"/>
    <s v="Excel Supply Company"/>
    <s v="Gloves - M"/>
    <x v="6"/>
    <s v="Nitrile exam glove, purple, medium"/>
    <s v="1101-55082-M"/>
    <s v="N/A"/>
    <s v="N/A"/>
    <n v="50"/>
    <s v="Pairs"/>
    <n v="1000"/>
    <s v="Box"/>
    <n v="1"/>
    <s v="Order"/>
    <n v="50000"/>
    <n v="1000"/>
    <n v="11"/>
    <n v="11000"/>
    <d v="2020-07-10T00:00:00"/>
    <d v="2020-07-10T00:00:00"/>
    <x v="18"/>
    <s v="Ship to Mt Baker Warehouse"/>
    <s v="FAS"/>
    <s v="FA1-0000000058"/>
    <s v="Net 30"/>
    <s v="Yes"/>
    <n v="50000"/>
    <m/>
    <m/>
    <m/>
    <m/>
    <m/>
    <m/>
    <m/>
    <m/>
    <n v="0"/>
    <s v="Nitrile Gloves (General Use)"/>
    <s v="Pair"/>
    <n v="0"/>
    <d v="2020-07-10T00:00:00"/>
    <s v="Received 1000 boxes on 07.13.20 at 1100"/>
    <m/>
    <m/>
    <m/>
    <s v="REF-269"/>
    <m/>
    <s v="Y"/>
    <n v="11000"/>
    <n v="1111"/>
    <m/>
    <m/>
    <n v="12111"/>
    <m/>
    <m/>
    <x v="0"/>
    <m/>
    <m/>
    <m/>
    <m/>
    <m/>
    <m/>
    <m/>
    <n v="3"/>
    <n v="0.22"/>
  </r>
  <r>
    <d v="2020-07-07T00:00:00"/>
    <s v="28"/>
    <s v="Excel Supply Company"/>
    <s v="Gloves - M"/>
    <x v="6"/>
    <s v="Nitrile Exam Glove, extended cuff, medium"/>
    <s v="1302-5825-M"/>
    <s v="N/A"/>
    <s v="N/A"/>
    <n v="50"/>
    <s v="Pairs"/>
    <n v="400"/>
    <s v="Box"/>
    <n v="1"/>
    <s v="Order"/>
    <n v="20000"/>
    <n v="400"/>
    <n v="14"/>
    <n v="5600"/>
    <d v="2020-07-10T00:00:00"/>
    <d v="2020-07-10T00:00:00"/>
    <x v="18"/>
    <s v="Ship to Mt Baker Warehouse"/>
    <s v="FAS"/>
    <s v="FA1-0000000058"/>
    <s v="Net 30"/>
    <s v="Yes"/>
    <n v="20000"/>
    <m/>
    <m/>
    <m/>
    <m/>
    <m/>
    <m/>
    <m/>
    <m/>
    <n v="0"/>
    <s v="Nitrile Gloves (General Use)"/>
    <s v="Pair"/>
    <n v="0"/>
    <d v="2020-07-10T00:00:00"/>
    <s v="Received 400 boxes on 07.13.20 at 1100"/>
    <m/>
    <m/>
    <m/>
    <s v="REF-271"/>
    <m/>
    <s v="Y"/>
    <n v="5600"/>
    <n v="565.6"/>
    <m/>
    <m/>
    <n v="6165.6"/>
    <m/>
    <m/>
    <x v="0"/>
    <m/>
    <m/>
    <m/>
    <m/>
    <m/>
    <m/>
    <m/>
    <n v="3"/>
    <n v="0.28000000000000003"/>
  </r>
  <r>
    <d v="2020-07-08T00:00:00"/>
    <s v="28"/>
    <s v="Excel Supply Company"/>
    <s v="Gloves - M"/>
    <x v="6"/>
    <s v="Blue nitrile exam glove, extended cuff, medium"/>
    <s v="1302-5825-M"/>
    <s v="N/A"/>
    <s v="N/A"/>
    <n v="50"/>
    <s v="Pairs"/>
    <n v="1000"/>
    <s v="Box"/>
    <n v="1"/>
    <s v="Order"/>
    <n v="50000"/>
    <n v="1000"/>
    <n v="14"/>
    <n v="14000"/>
    <d v="2020-07-10T00:00:00"/>
    <d v="2020-07-10T00:00:00"/>
    <x v="18"/>
    <s v="Ship to Mt Baker Warehouse"/>
    <s v="FAS"/>
    <s v="FA1-0000000059"/>
    <s v="Net 30"/>
    <s v="No"/>
    <m/>
    <m/>
    <m/>
    <m/>
    <m/>
    <m/>
    <m/>
    <m/>
    <m/>
    <n v="50000"/>
    <s v="Nitrile Gloves (Public Safety)"/>
    <s v="Pair"/>
    <n v="50000"/>
    <d v="2020-07-10T00:00:00"/>
    <m/>
    <m/>
    <m/>
    <m/>
    <s v="REF-275"/>
    <m/>
    <s v="Y"/>
    <n v="14000"/>
    <n v="1414"/>
    <m/>
    <m/>
    <n v="15414"/>
    <m/>
    <m/>
    <x v="0"/>
    <m/>
    <m/>
    <m/>
    <m/>
    <m/>
    <m/>
    <m/>
    <n v="2"/>
    <n v="0.28000000000000003"/>
  </r>
  <r>
    <d v="2020-03-13T00:00:00"/>
    <s v="11"/>
    <s v="Western Safety"/>
    <s v="Gloves - S"/>
    <x v="6"/>
    <s v="Biodegradable - black - 4mil - small"/>
    <s v="6112PF-S"/>
    <s v="N/A"/>
    <s v="N/A"/>
    <n v="100"/>
    <s v="Pairs"/>
    <n v="10"/>
    <s v="Box"/>
    <n v="1"/>
    <s v="Order"/>
    <n v="1000"/>
    <n v="10"/>
    <n v="10.5"/>
    <n v="105"/>
    <d v="2020-03-16T00:00:00"/>
    <d v="2020-03-16T00:00:00"/>
    <x v="4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10"/>
    <s v="Western_188920-1.pdf"/>
    <s v="Y"/>
    <n v="105"/>
    <n v="10.605"/>
    <n v="0"/>
    <n v="0"/>
    <n v="115.605"/>
    <n v="1000"/>
    <s v="Pair"/>
    <x v="51"/>
    <s v="COVID-140"/>
    <s v="Box"/>
    <n v="100"/>
    <n v="11.560499999999999"/>
    <m/>
    <s v="PPE"/>
    <s v="2020-03"/>
    <n v="3"/>
    <n v="0.105"/>
  </r>
  <r>
    <d v="2020-03-13T00:00:00"/>
    <s v="11"/>
    <s v="Western Safety"/>
    <s v="Gloves - S"/>
    <x v="6"/>
    <s v="Biodegradable - black - 4mil - small"/>
    <s v="6112PF-S"/>
    <s v="N/A"/>
    <s v="N/A"/>
    <n v="100"/>
    <s v="Pairs"/>
    <n v="10"/>
    <s v="Box"/>
    <n v="1"/>
    <s v="Order"/>
    <n v="1000"/>
    <n v="10"/>
    <n v="8"/>
    <n v="80"/>
    <d v="2020-03-16T00:00:00"/>
    <d v="2020-03-16T00:00:00"/>
    <x v="4"/>
    <s v="Ship to FAS Warehouse. Attn: Mike Wong"/>
    <s v="FAS"/>
    <s v="188920-0"/>
    <m/>
    <s v="Yes"/>
    <n v="10"/>
    <s v="188920-1"/>
    <d v="2020-03-25T00:00:00"/>
    <m/>
    <m/>
    <m/>
    <m/>
    <m/>
    <m/>
    <n v="0"/>
    <m/>
    <m/>
    <n v="0"/>
    <d v="2020-03-16T00:00:00"/>
    <m/>
    <m/>
    <m/>
    <m/>
    <s v="REF-011"/>
    <s v="Western_188920-1.pdf"/>
    <s v="Y"/>
    <n v="80"/>
    <n v="8.08"/>
    <n v="0"/>
    <n v="0"/>
    <n v="88.08"/>
    <n v="1000"/>
    <s v="Pair"/>
    <x v="34"/>
    <s v="COVID-140"/>
    <s v="Box"/>
    <n v="100"/>
    <n v="8.8079999999999998"/>
    <m/>
    <s v="PPE"/>
    <s v="2020-03"/>
    <n v="3"/>
    <n v="0.08"/>
  </r>
  <r>
    <d v="2020-03-13T00:00:00"/>
    <s v="11"/>
    <s v="Western Safety"/>
    <s v="Gloves - S"/>
    <x v="6"/>
    <s v="Blue Nitrile - Small - 5mil"/>
    <s v="N4221-S"/>
    <s v="N/A"/>
    <s v="N/A"/>
    <n v="100"/>
    <s v="Pairs"/>
    <n v="10"/>
    <s v="Box"/>
    <n v="1"/>
    <s v="Order"/>
    <n v="1000"/>
    <n v="10"/>
    <n v="7.6"/>
    <n v="76"/>
    <d v="2020-03-13T00:00:00"/>
    <d v="2020-03-13T00:00:00"/>
    <x v="17"/>
    <s v="Ship to FAS Warehouse. Attn: Mike Wong"/>
    <s v="FAS"/>
    <s v="188889-0"/>
    <m/>
    <s v="Yes"/>
    <n v="10"/>
    <s v="188889-1"/>
    <d v="2020-03-25T00:00:00"/>
    <m/>
    <m/>
    <m/>
    <m/>
    <m/>
    <m/>
    <n v="0"/>
    <m/>
    <m/>
    <n v="0"/>
    <d v="2020-03-13T00:00:00"/>
    <m/>
    <m/>
    <m/>
    <m/>
    <s v="REF-018"/>
    <s v="Western_188889-1.pdf"/>
    <s v="Y"/>
    <n v="76"/>
    <n v="7.6760000000000002"/>
    <n v="0"/>
    <n v="0"/>
    <n v="83.676000000000002"/>
    <n v="1000"/>
    <s v="Pair"/>
    <x v="14"/>
    <s v="COVID-140-BE"/>
    <s v="Box"/>
    <n v="100"/>
    <n v="8.3675999999999995"/>
    <m/>
    <s v="PPE"/>
    <s v="2020-03"/>
    <n v="0"/>
    <n v="7.5999999999999998E-2"/>
  </r>
  <r>
    <d v="2020-03-16T00:00:00"/>
    <s v="12"/>
    <s v="Western Safety"/>
    <s v="Gloves - S"/>
    <x v="6"/>
    <s v="Derma-Lite Small PF Nitrile Gloves 100/box - small - Blue"/>
    <s v="6606-20-S"/>
    <s v="N/A"/>
    <s v="N/A"/>
    <n v="100"/>
    <s v="Pairs"/>
    <n v="300"/>
    <s v="Box"/>
    <n v="1"/>
    <s v="Order"/>
    <n v="30000"/>
    <n v="300"/>
    <n v="7.1"/>
    <m/>
    <s v="TBD"/>
    <d v="2020-10-22T00:00:00"/>
    <x v="5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3"/>
    <m/>
    <s v="Y"/>
    <m/>
    <m/>
    <m/>
    <m/>
    <m/>
    <m/>
    <m/>
    <x v="0"/>
    <m/>
    <m/>
    <m/>
    <n v="0"/>
    <m/>
    <m/>
    <m/>
    <n v="90"/>
    <n v="0"/>
  </r>
  <r>
    <d v="2020-03-13T00:00:00"/>
    <s v="11"/>
    <s v="Western Safety"/>
    <s v="Gloves - S"/>
    <x v="6"/>
    <s v="N-Dex - Small-  8 mil - 50 per box"/>
    <s v="8005S"/>
    <s v="N/A"/>
    <s v="N/A"/>
    <n v="50"/>
    <s v="Pairs"/>
    <n v="1"/>
    <s v="Box"/>
    <n v="1"/>
    <s v="Order"/>
    <n v="50"/>
    <n v="1"/>
    <n v="15"/>
    <n v="15"/>
    <d v="2020-03-13T00:00:00"/>
    <d v="2020-03-13T00:00:00"/>
    <x v="17"/>
    <s v="Ship to FAS Warehouse. Attn: Mike Wong"/>
    <s v="FAS"/>
    <s v="188879-0"/>
    <m/>
    <s v="Yes"/>
    <n v="1"/>
    <s v="188879-1"/>
    <d v="2020-05-12T00:00:00"/>
    <m/>
    <m/>
    <m/>
    <m/>
    <m/>
    <m/>
    <n v="0"/>
    <m/>
    <m/>
    <m/>
    <d v="2020-03-13T00:00:00"/>
    <m/>
    <m/>
    <m/>
    <m/>
    <s v="REF-037"/>
    <s v="Western_188879-1.pdf"/>
    <s v="Y"/>
    <n v="15"/>
    <n v="1.5150000000000001"/>
    <n v="0"/>
    <n v="0"/>
    <n v="16.515000000000001"/>
    <n v="50"/>
    <s v="Pair"/>
    <x v="47"/>
    <s v="COVID-140"/>
    <s v="Box"/>
    <n v="100"/>
    <n v="33.03"/>
    <m/>
    <s v="PPE"/>
    <s v="2020-03"/>
    <n v="0"/>
    <n v="0.3"/>
  </r>
  <r>
    <d v="2020-03-13T00:00:00"/>
    <s v="11"/>
    <s v="Western Safety"/>
    <s v="Gloves - S"/>
    <x v="6"/>
    <s v="Nitrile Exam - Small - 5mil"/>
    <s v="094-6-S"/>
    <s v="N/A"/>
    <s v="N/A"/>
    <n v="100"/>
    <s v="Pairs"/>
    <n v="88"/>
    <s v="Box"/>
    <n v="1"/>
    <s v="Order"/>
    <n v="8800"/>
    <n v="88"/>
    <n v="6.5"/>
    <n v="572"/>
    <d v="2020-03-13T00:00:00"/>
    <d v="2020-03-13T00:00:00"/>
    <x v="17"/>
    <s v="Ship to FAS Warehouse. Attn: Mike Wong"/>
    <s v="FAS"/>
    <s v="188886-0"/>
    <m/>
    <s v="Yes"/>
    <n v="88"/>
    <s v="188889-1"/>
    <d v="2020-03-25T00:00:00"/>
    <m/>
    <m/>
    <m/>
    <m/>
    <m/>
    <m/>
    <n v="0"/>
    <m/>
    <m/>
    <m/>
    <d v="2020-03-13T00:00:00"/>
    <m/>
    <m/>
    <m/>
    <m/>
    <s v="REF-045"/>
    <s v="Western_188889-1.pdf"/>
    <s v="Y"/>
    <n v="572"/>
    <n v="57.772000000000006"/>
    <n v="0"/>
    <n v="0"/>
    <n v="629.77200000000005"/>
    <n v="8800"/>
    <s v="Pair"/>
    <x v="38"/>
    <s v="COVID-140"/>
    <s v="Box"/>
    <n v="100"/>
    <n v="7.1565000000000003"/>
    <m/>
    <s v="PPE"/>
    <s v="2020-03"/>
    <n v="0"/>
    <n v="6.5000000000000002E-2"/>
  </r>
  <r>
    <d v="2020-03-13T00:00:00"/>
    <s v="11"/>
    <s v="Western Safety"/>
    <s v="Gloves - S"/>
    <x v="6"/>
    <s v="Raven black nitrile - small - "/>
    <s v="66516-S"/>
    <s v="N/A"/>
    <s v="N/A"/>
    <n v="100"/>
    <s v="Pairs"/>
    <n v="20"/>
    <s v="Box"/>
    <n v="1"/>
    <s v="Order"/>
    <n v="2000"/>
    <n v="20"/>
    <n v="12"/>
    <n v="240"/>
    <d v="2020-03-16T00:00:00"/>
    <d v="2020-03-16T00:00:00"/>
    <x v="4"/>
    <s v="Ship to FAS Warehouse. Attn: Mike Wong"/>
    <s v="FAS"/>
    <s v="188917-0"/>
    <m/>
    <s v="Yes"/>
    <n v="20"/>
    <s v="188917-1"/>
    <d v="2020-03-25T00:00:00"/>
    <m/>
    <m/>
    <m/>
    <m/>
    <m/>
    <m/>
    <n v="0"/>
    <m/>
    <m/>
    <m/>
    <d v="2020-03-16T00:00:00"/>
    <m/>
    <m/>
    <m/>
    <m/>
    <s v="REF-047"/>
    <s v="Western_188917-1.pdf"/>
    <s v="Y"/>
    <n v="240"/>
    <n v="24.240000000000002"/>
    <n v="0"/>
    <n v="0"/>
    <n v="264.24"/>
    <n v="2000"/>
    <s v="Pair"/>
    <x v="52"/>
    <s v="COVID-140"/>
    <s v="Box"/>
    <n v="100"/>
    <n v="13.212000000000002"/>
    <m/>
    <s v="PPE"/>
    <s v="2020-03"/>
    <n v="3"/>
    <n v="0.12"/>
  </r>
  <r>
    <d v="2020-03-12T00:00:00"/>
    <s v="11"/>
    <s v="Keeney's"/>
    <s v="Gloves - S"/>
    <x v="6"/>
    <s v="Boardwalk - small - 100 pair / box"/>
    <s v="BWK380SBX"/>
    <s v="N/A"/>
    <s v="N/A"/>
    <n v="100"/>
    <s v="Pairs"/>
    <n v="10"/>
    <s v="Box"/>
    <n v="74"/>
    <s v="Case"/>
    <n v="74000"/>
    <n v="740"/>
    <n v="10"/>
    <n v="740"/>
    <d v="2020-03-19T00:00:00"/>
    <d v="2020-03-19T00:00:00"/>
    <x v="4"/>
    <s v="Ship to FAS Warehouse. Attn: Mike Wong. Shipping from their Baltimore warehouse"/>
    <s v="FAS"/>
    <s v="K0004842"/>
    <m/>
    <s v="Yes"/>
    <n v="6"/>
    <s v="KI-00017709"/>
    <d v="2020-06-10T00:00:00"/>
    <n v="68"/>
    <s v="KI-00017709"/>
    <d v="2020-06-10T00:00:00"/>
    <m/>
    <m/>
    <m/>
    <n v="0"/>
    <s v="Nitrile Gloves (General Use)"/>
    <s v="Pair"/>
    <n v="0"/>
    <d v="2020-03-19T00:00:00"/>
    <s v="Received 6 on 3/13 (PS K0004842-1), Received 2 on 3/16 (PSK0004842-3), Received 68 on 03/17/20 (PS K0004842-3 shows 66+2)"/>
    <m/>
    <m/>
    <m/>
    <s v="REF-066"/>
    <m/>
    <s v="Y"/>
    <n v="740"/>
    <n v="74.740000000000009"/>
    <n v="0"/>
    <n v="0"/>
    <n v="814.74"/>
    <n v="74000"/>
    <s v="Pair"/>
    <x v="53"/>
    <s v="COVID-140"/>
    <s v="Box"/>
    <n v="100"/>
    <n v="1.101"/>
    <m/>
    <s v="PPE"/>
    <s v="2020-03"/>
    <n v="7"/>
    <n v="0.01"/>
  </r>
  <r>
    <d v="2020-03-12T00:00:00"/>
    <s v="11"/>
    <s v="Pacific Office Solutions"/>
    <s v="Gloves - S"/>
    <x v="6"/>
    <s v="Boardwalk - small - 100 pair / box - 10 boxes per case"/>
    <s v="BWK380SCT"/>
    <s v="N/A"/>
    <s v="N/A"/>
    <n v="100"/>
    <s v="Pairs"/>
    <n v="10"/>
    <s v="Box"/>
    <n v="75"/>
    <s v="Case"/>
    <n v="75000"/>
    <n v="750"/>
    <n v="64.989999999999995"/>
    <n v="4874.25"/>
    <d v="2020-03-20T00:00:00"/>
    <d v="2020-03-20T00:00:00"/>
    <x v="4"/>
    <s v="Ship to FAS Warehouse. Attn: Mike Wong. Shipping from their Baltimore warehouse"/>
    <s v="FAS"/>
    <n v="58263"/>
    <m/>
    <s v="No"/>
    <n v="131"/>
    <m/>
    <m/>
    <m/>
    <m/>
    <m/>
    <m/>
    <m/>
    <m/>
    <n v="-56"/>
    <s v="Nitrile Gloves (General Use)"/>
    <s v="Pair"/>
    <n v="0"/>
    <d v="2020-03-20T00:00:00"/>
    <m/>
    <m/>
    <m/>
    <m/>
    <s v="REF-070"/>
    <m/>
    <s v="Y"/>
    <n v="4874.25"/>
    <n v="492.29925000000003"/>
    <n v="0"/>
    <n v="0"/>
    <n v="5366.54925"/>
    <n v="75000"/>
    <s v="Pair"/>
    <x v="49"/>
    <s v="COVID-140"/>
    <s v="Box"/>
    <n v="100"/>
    <n v="7.1553990000000001"/>
    <m/>
    <s v="PPE"/>
    <s v="2020-03"/>
    <n v="8"/>
    <n v="6.4990000000000006E-2"/>
  </r>
  <r>
    <d v="2020-03-16T00:00:00"/>
    <s v="12"/>
    <s v="Brake &amp; Clutch"/>
    <s v="Gloves - S"/>
    <x v="6"/>
    <s v="Raven - Black - 6 mil - Small"/>
    <s v="SAS66516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x v="16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1"/>
    <s v="BrakeClutch_636358.pdf"/>
    <s v="N"/>
    <n v="3756"/>
    <n v="379.35600000000005"/>
    <n v="0"/>
    <n v="0"/>
    <n v="4135.3559999999998"/>
    <n v="30000"/>
    <s v="Pair"/>
    <x v="41"/>
    <s v="COVID-140"/>
    <s v="Box"/>
    <n v="100"/>
    <n v="13.784520000000001"/>
    <m/>
    <s v="PPE"/>
    <s v="2020-03"/>
    <n v="7"/>
    <n v="0.12520000000000001"/>
  </r>
  <r>
    <d v="2020-03-13T00:00:00"/>
    <s v="11"/>
    <s v="Western Safety"/>
    <s v="Gloves - S"/>
    <x v="6"/>
    <s v="Uniseal - 5mil - small"/>
    <s v="094-6-S"/>
    <s v="N/A"/>
    <s v="N/A"/>
    <n v="100"/>
    <s v="Pairs"/>
    <n v="1000"/>
    <s v="Box"/>
    <n v="1"/>
    <s v="Order"/>
    <n v="100000"/>
    <n v="1000"/>
    <n v="6.5"/>
    <n v="6500"/>
    <s v="TBD"/>
    <d v="2020-10-22T00:00:00"/>
    <x v="5"/>
    <s v="Ship to FAS Warehouse. Attn: Mike Wong"/>
    <s v="FAS"/>
    <s v="188944-0"/>
    <m/>
    <s v="Yes"/>
    <n v="1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10"/>
    <s v="Western_188944-1.pdf"/>
    <s v="Y"/>
    <n v="6500"/>
    <n v="656.5"/>
    <n v="0"/>
    <n v="0"/>
    <n v="7156.5"/>
    <n v="100000"/>
    <s v="Pair"/>
    <x v="38"/>
    <s v="COVID-140"/>
    <s v="Box"/>
    <n v="100"/>
    <n v="7.1565000000000003"/>
    <m/>
    <s v="PPE"/>
    <s v="2020-03"/>
    <n v="90"/>
    <n v="6.5000000000000002E-2"/>
  </r>
  <r>
    <d v="2020-03-13T00:00:00"/>
    <s v="11"/>
    <s v="Western Safety"/>
    <s v="Gloves - S"/>
    <x v="6"/>
    <s v="Uniseal black nitrile - Small - 6 mil"/>
    <s v="777-6-S"/>
    <s v="N/A"/>
    <s v="N/A"/>
    <n v="100"/>
    <s v="Pairs"/>
    <n v="39"/>
    <s v="Box"/>
    <n v="1"/>
    <s v="Order"/>
    <n v="3900"/>
    <n v="39"/>
    <n v="7.5"/>
    <n v="292.5"/>
    <d v="2020-03-16T00:00:00"/>
    <d v="2020-03-16T00:00:00"/>
    <x v="4"/>
    <s v="Ship to FAS Warehouse. Attn: Mike Wong"/>
    <s v="FAS"/>
    <s v="188887-0"/>
    <m/>
    <s v="Yes"/>
    <n v="39"/>
    <s v="188887-1"/>
    <d v="2020-03-25T00:00:00"/>
    <m/>
    <m/>
    <m/>
    <m/>
    <m/>
    <m/>
    <n v="0"/>
    <m/>
    <m/>
    <m/>
    <d v="2020-03-16T00:00:00"/>
    <m/>
    <m/>
    <m/>
    <m/>
    <s v="REF-129"/>
    <s v="Western_188887-1.pdf"/>
    <s v="Y"/>
    <n v="292.5"/>
    <n v="29.5425"/>
    <n v="0"/>
    <n v="0"/>
    <n v="322.04250000000002"/>
    <n v="3900"/>
    <s v="Pair"/>
    <x v="54"/>
    <s v="COVID-140"/>
    <s v="Box"/>
    <n v="100"/>
    <n v="8.2575000000000003"/>
    <m/>
    <s v="PPE"/>
    <s v="2020-03"/>
    <n v="3"/>
    <n v="7.4999999999999997E-2"/>
  </r>
  <r>
    <d v="2020-03-13T00:00:00"/>
    <s v="11"/>
    <s v="Complete Office"/>
    <s v="Gloves - S"/>
    <x v="6"/>
    <s v="GLOVE,NIT.PF,SML,EXAM,BLACK,1C"/>
    <s v="GLN145FS"/>
    <s v="N/A"/>
    <s v="N/A"/>
    <n v="100"/>
    <s v="Pairs"/>
    <n v="70"/>
    <s v="Box"/>
    <n v="1"/>
    <s v="Order"/>
    <n v="7000"/>
    <n v="70"/>
    <n v="7.09"/>
    <n v="496.3"/>
    <s v="TBD"/>
    <d v="2020-10-22T00:00:00"/>
    <x v="5"/>
    <m/>
    <m/>
    <s v="1949612-0"/>
    <m/>
    <s v="Yes"/>
    <n v="70"/>
    <s v="1949612-0"/>
    <d v="2020-03-25T00:00:00"/>
    <m/>
    <m/>
    <m/>
    <m/>
    <m/>
    <m/>
    <n v="0"/>
    <m/>
    <m/>
    <m/>
    <d v="1899-12-30T00:00:00"/>
    <m/>
    <m/>
    <m/>
    <m/>
    <s v="REF-142"/>
    <s v="Complete_Office_1949612-0.pdf"/>
    <s v="N"/>
    <n v="496.3"/>
    <n v="50.126300000000008"/>
    <n v="0"/>
    <n v="0"/>
    <n v="546.42629999999997"/>
    <n v="7000"/>
    <s v="Pair"/>
    <x v="43"/>
    <s v="COVID-140"/>
    <s v="Box"/>
    <n v="100"/>
    <n v="7.8060900000000002"/>
    <m/>
    <s v="PPE"/>
    <s v="2020-03"/>
    <n v="90"/>
    <n v="7.0900000000000005E-2"/>
  </r>
  <r>
    <d v="2020-07-07T00:00:00"/>
    <s v="28"/>
    <s v="Excel Supply Company"/>
    <s v="Gloves - S"/>
    <x v="6"/>
    <s v="Nitrile exam glove, extended cuff, small"/>
    <s v="1302-5825-S"/>
    <s v="N/A"/>
    <s v="N/A"/>
    <n v="50"/>
    <s v="Pairs"/>
    <n v="100"/>
    <s v="Box"/>
    <n v="1"/>
    <s v="Order"/>
    <n v="5000"/>
    <n v="100"/>
    <n v="14"/>
    <n v="1400"/>
    <d v="2020-07-10T00:00:00"/>
    <d v="2020-07-10T00:00:00"/>
    <x v="18"/>
    <s v="Ship to Mt Baker Warehouse"/>
    <s v="FAS"/>
    <s v="FA1-0000000058"/>
    <s v="Net 30"/>
    <s v="Yes"/>
    <n v="5000"/>
    <m/>
    <m/>
    <m/>
    <m/>
    <m/>
    <m/>
    <m/>
    <m/>
    <n v="0"/>
    <s v="Nitrile Gloves (General Use)"/>
    <s v="Pair"/>
    <n v="0"/>
    <d v="2020-07-10T00:00:00"/>
    <s v="Received 100 boxes on 07.13.20 at 1100"/>
    <m/>
    <m/>
    <m/>
    <s v="REF-270"/>
    <m/>
    <s v="Y"/>
    <n v="1400"/>
    <n v="141.4"/>
    <m/>
    <m/>
    <n v="1541.4"/>
    <m/>
    <m/>
    <x v="0"/>
    <m/>
    <m/>
    <m/>
    <m/>
    <m/>
    <m/>
    <m/>
    <n v="3"/>
    <n v="0.28000000000000003"/>
  </r>
  <r>
    <d v="2020-07-08T00:00:00"/>
    <s v="28"/>
    <s v="Excel Supply Company"/>
    <s v="Gloves - S"/>
    <x v="6"/>
    <s v="Blue Nitrile Exam glove, extended cuff, small"/>
    <s v="1302-5825-S"/>
    <s v="N/A"/>
    <s v="N/A"/>
    <n v="50"/>
    <s v="Pairs"/>
    <n v="500"/>
    <s v="Box"/>
    <n v="1"/>
    <s v="Order"/>
    <n v="25000"/>
    <n v="500"/>
    <n v="14"/>
    <n v="7000"/>
    <d v="2020-07-10T00:00:00"/>
    <d v="2020-07-10T00:00:00"/>
    <x v="18"/>
    <s v="Ship to Mt Baker Warehouse"/>
    <s v="FAS"/>
    <s v="FA1-0000000059"/>
    <s v="Net 30"/>
    <s v="No"/>
    <m/>
    <m/>
    <m/>
    <m/>
    <m/>
    <m/>
    <m/>
    <m/>
    <m/>
    <n v="25000"/>
    <s v="Nitrile Gloves (Public Safety)"/>
    <s v="Pair"/>
    <n v="25000"/>
    <d v="2020-07-10T00:00:00"/>
    <m/>
    <m/>
    <m/>
    <m/>
    <s v="REF-274"/>
    <m/>
    <s v="Y"/>
    <n v="7000"/>
    <n v="707"/>
    <m/>
    <m/>
    <n v="7707"/>
    <m/>
    <m/>
    <x v="0"/>
    <m/>
    <m/>
    <m/>
    <m/>
    <m/>
    <m/>
    <m/>
    <n v="2"/>
    <n v="0.28000000000000003"/>
  </r>
  <r>
    <d v="2020-03-13T00:00:00"/>
    <s v="11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3.52"/>
    <n v="4056"/>
    <d v="2020-03-13T00:00:00"/>
    <d v="2020-03-13T00:00:00"/>
    <x v="17"/>
    <s v="Ship to FAS Warehouse. Attn: Mike Wong"/>
    <s v="FAS"/>
    <n v="316902"/>
    <m/>
    <s v="Yes"/>
    <n v="300"/>
    <n v="636052"/>
    <d v="2020-04-01T00:00:00"/>
    <m/>
    <m/>
    <m/>
    <m/>
    <m/>
    <m/>
    <n v="0"/>
    <m/>
    <m/>
    <n v="0"/>
    <d v="2020-03-13T00:00:00"/>
    <m/>
    <m/>
    <m/>
    <m/>
    <s v="REF-004"/>
    <s v="BrakeClutch_636052.pdf"/>
    <s v="N"/>
    <n v="4056"/>
    <n v="409.65600000000001"/>
    <n v="0"/>
    <n v="0"/>
    <n v="4465.6559999999999"/>
    <n v="30000"/>
    <s v="Pair"/>
    <x v="32"/>
    <s v="COVID-143"/>
    <s v="Box"/>
    <n v="100"/>
    <n v="14.88552"/>
    <m/>
    <s v="PPE"/>
    <s v="2020-03"/>
    <n v="0"/>
    <n v="0.13519999999999999"/>
  </r>
  <r>
    <d v="2020-03-13T00:00:00"/>
    <s v="11"/>
    <s v="Western Safety"/>
    <s v="Gloves - XL"/>
    <x v="6"/>
    <s v="Biodegradable - black - 4mil - x-large"/>
    <s v="6112PF-XL"/>
    <s v="N/A"/>
    <s v="N/A"/>
    <n v="100"/>
    <s v="Pairs"/>
    <n v="40"/>
    <s v="Box"/>
    <n v="1"/>
    <s v="Order"/>
    <n v="4000"/>
    <n v="40"/>
    <n v="8"/>
    <n v="320"/>
    <d v="2020-03-16T00:00:00"/>
    <d v="2020-03-16T00:00:00"/>
    <x v="4"/>
    <s v="Ship to FAS Warehouse. Attn: Mike Wong"/>
    <s v="FAS"/>
    <s v="188920-0"/>
    <m/>
    <s v="Yes"/>
    <n v="40"/>
    <s v="188920-1"/>
    <d v="2020-03-25T00:00:00"/>
    <m/>
    <m/>
    <m/>
    <m/>
    <m/>
    <m/>
    <n v="0"/>
    <m/>
    <m/>
    <n v="0"/>
    <d v="2020-03-16T00:00:00"/>
    <m/>
    <m/>
    <m/>
    <m/>
    <s v="REF-012"/>
    <s v="Western_188920-1.pdf"/>
    <s v="Y"/>
    <n v="320"/>
    <n v="32.32"/>
    <n v="0"/>
    <n v="0"/>
    <n v="352.32"/>
    <n v="4000"/>
    <s v="Pair"/>
    <x v="34"/>
    <s v="COVID-143"/>
    <s v="Box"/>
    <n v="100"/>
    <n v="8.8079999999999998"/>
    <m/>
    <s v="PPE"/>
    <s v="2020-03"/>
    <n v="3"/>
    <n v="0.08"/>
  </r>
  <r>
    <d v="2020-03-13T00:00:00"/>
    <s v="11"/>
    <s v="Western Safety"/>
    <s v="Gloves - XL"/>
    <x v="6"/>
    <s v="Biodegradable - black - 4mil - x-large"/>
    <s v="6112PF-XL"/>
    <s v="N/A"/>
    <s v="N/A"/>
    <n v="100"/>
    <s v="Pairs"/>
    <n v="10"/>
    <s v="Box"/>
    <n v="1"/>
    <s v="Order"/>
    <n v="1000"/>
    <n v="10"/>
    <n v="8"/>
    <n v="80"/>
    <d v="2020-03-16T00:00:00"/>
    <d v="2020-03-16T00:00:00"/>
    <x v="4"/>
    <s v="Ship to FAS Warehouse. Attn: Mike Wong"/>
    <s v="FAS"/>
    <s v="188920-0"/>
    <m/>
    <s v="Yes"/>
    <n v="10"/>
    <m/>
    <m/>
    <m/>
    <m/>
    <m/>
    <m/>
    <m/>
    <m/>
    <n v="0"/>
    <m/>
    <m/>
    <n v="0"/>
    <d v="2020-03-16T00:00:00"/>
    <m/>
    <m/>
    <m/>
    <m/>
    <s v="REF-013"/>
    <m/>
    <s v="Y"/>
    <n v="80"/>
    <n v="8.08"/>
    <n v="0"/>
    <n v="0"/>
    <n v="88.08"/>
    <n v="1000"/>
    <s v="Pair"/>
    <x v="34"/>
    <s v="COVID-143"/>
    <s v="Box"/>
    <n v="100"/>
    <n v="8.8079999999999998"/>
    <m/>
    <s v="PPE"/>
    <s v="2020-03"/>
    <n v="3"/>
    <n v="0.08"/>
  </r>
  <r>
    <d v="2020-03-13T00:00:00"/>
    <s v="11"/>
    <s v="Western Safety"/>
    <s v="Gloves - XL"/>
    <x v="6"/>
    <s v="Biodegradable - green - 4mil - x-large"/>
    <s v="6110PF-XL"/>
    <s v="N/A"/>
    <s v="N/A"/>
    <n v="100"/>
    <s v="Pairs"/>
    <n v="60"/>
    <s v="Box"/>
    <n v="1"/>
    <s v="Order"/>
    <n v="6000"/>
    <n v="60"/>
    <n v="8"/>
    <n v="480"/>
    <d v="2020-03-16T00:00:00"/>
    <d v="2020-03-16T00:00:00"/>
    <x v="4"/>
    <s v="Ship to FAS Warehouse. Attn: Mike Wong"/>
    <s v="FAS"/>
    <s v="188920-0"/>
    <m/>
    <s v="Yes"/>
    <n v="60"/>
    <s v="188920-1"/>
    <d v="2020-03-25T00:00:00"/>
    <m/>
    <m/>
    <m/>
    <m/>
    <m/>
    <m/>
    <n v="0"/>
    <m/>
    <m/>
    <n v="0"/>
    <d v="2020-03-16T00:00:00"/>
    <m/>
    <m/>
    <m/>
    <m/>
    <s v="REF-014"/>
    <s v="Western_188920-1.pdf"/>
    <s v="Y"/>
    <n v="480"/>
    <n v="48.480000000000004"/>
    <n v="0"/>
    <n v="0"/>
    <n v="528.48"/>
    <n v="6000"/>
    <s v="Pair"/>
    <x v="55"/>
    <s v="COVID-143"/>
    <s v="Box"/>
    <n v="100"/>
    <n v="8.8079999999999998"/>
    <m/>
    <s v="PPE"/>
    <s v="2020-03"/>
    <n v="3"/>
    <n v="0.08"/>
  </r>
  <r>
    <d v="2020-03-13T00:00:00"/>
    <s v="11"/>
    <s v="Western Safety"/>
    <s v="Gloves - XL"/>
    <x v="6"/>
    <s v="Black Nitrile - X-Large - 4.25mil"/>
    <s v="N4434-XL"/>
    <s v="N/A"/>
    <s v="N/A"/>
    <n v="100"/>
    <s v="Pairs"/>
    <n v="24"/>
    <s v="Box"/>
    <n v="1"/>
    <s v="Order"/>
    <n v="2400"/>
    <n v="24"/>
    <n v="7.95"/>
    <n v="190.8"/>
    <d v="2020-03-13T00:00:00"/>
    <d v="2020-03-13T00:00:00"/>
    <x v="17"/>
    <s v="Ship to FAS Warehouse. Attn: Mike Wong"/>
    <s v="FAS"/>
    <s v="188906-0"/>
    <m/>
    <s v="Yes"/>
    <n v="24"/>
    <s v="188906-1"/>
    <d v="2020-05-12T00:00:00"/>
    <m/>
    <m/>
    <m/>
    <m/>
    <m/>
    <m/>
    <n v="0"/>
    <m/>
    <m/>
    <n v="0"/>
    <d v="2020-03-13T00:00:00"/>
    <m/>
    <m/>
    <m/>
    <m/>
    <s v="REF-016"/>
    <s v="Western_188906-1.pdf"/>
    <s v="Y"/>
    <n v="190.8"/>
    <n v="19.270800000000001"/>
    <n v="0"/>
    <n v="0"/>
    <n v="210.07080000000002"/>
    <n v="2400"/>
    <s v="Pair"/>
    <x v="44"/>
    <s v="COVID-143"/>
    <s v="Box"/>
    <n v="100"/>
    <n v="8.7529500000000002"/>
    <m/>
    <s v="PPE"/>
    <s v="2020-03"/>
    <n v="0"/>
    <n v="7.9500000000000001E-2"/>
  </r>
  <r>
    <d v="2020-03-13T00:00:00"/>
    <s v="11"/>
    <s v="Western Safety"/>
    <s v="Gloves - XL"/>
    <x v="6"/>
    <s v="Blue Nitrile - X-Large - 5mil"/>
    <s v="N4224-XL"/>
    <s v="N/A"/>
    <s v="N/A"/>
    <n v="100"/>
    <s v="Pairs"/>
    <n v="92"/>
    <s v="Box"/>
    <n v="1"/>
    <s v="Order"/>
    <n v="9200"/>
    <n v="92"/>
    <n v="7.6"/>
    <n v="699.19999999999993"/>
    <d v="2020-03-13T00:00:00"/>
    <d v="2020-03-13T00:00:00"/>
    <x v="17"/>
    <s v="Ship to FAS Warehouse. Attn: Mike Wong"/>
    <s v="FAS"/>
    <s v="188889-0"/>
    <m/>
    <s v="Yes"/>
    <n v="92"/>
    <s v="188889-1"/>
    <d v="2020-03-25T00:00:00"/>
    <m/>
    <m/>
    <m/>
    <m/>
    <m/>
    <m/>
    <n v="0"/>
    <m/>
    <m/>
    <n v="0"/>
    <d v="2020-03-13T00:00:00"/>
    <m/>
    <m/>
    <m/>
    <m/>
    <s v="REF-019"/>
    <s v="Western_188889-1.pdf"/>
    <s v="Y"/>
    <n v="699.19999999999993"/>
    <n v="70.619199999999992"/>
    <n v="0"/>
    <n v="0"/>
    <n v="769.81919999999991"/>
    <n v="9200"/>
    <s v="Pair"/>
    <x v="45"/>
    <s v="COVID-143-BE"/>
    <s v="Box"/>
    <n v="100"/>
    <n v="8.3675999999999995"/>
    <m/>
    <s v="PPE"/>
    <s v="2020-03"/>
    <n v="0"/>
    <n v="7.5999999999999998E-2"/>
  </r>
  <r>
    <d v="2020-03-16T00:00:00"/>
    <s v="12"/>
    <s v="Western Safety"/>
    <s v="Gloves - XL"/>
    <x v="6"/>
    <s v="Derma-Lite PF Nitrile Gloves 100/box - x-large - Blue"/>
    <s v="6609-20-XL"/>
    <s v="N/A"/>
    <s v="N/A"/>
    <n v="100"/>
    <s v="Pairs"/>
    <n v="600"/>
    <s v="Box"/>
    <n v="1"/>
    <s v="Order"/>
    <n v="60000"/>
    <n v="600"/>
    <n v="7.1"/>
    <m/>
    <s v="TBD"/>
    <d v="2020-10-22T00:00:00"/>
    <x v="5"/>
    <s v="Ship to FAS Warehouse. Attn: Mike Wong"/>
    <s v="FAS"/>
    <s v="188981-0"/>
    <m/>
    <s v="Cancelled"/>
    <m/>
    <m/>
    <m/>
    <m/>
    <m/>
    <m/>
    <m/>
    <m/>
    <m/>
    <n v="0"/>
    <s v="Nitrile Gloves (General Use)"/>
    <s v="Pair"/>
    <n v="0"/>
    <m/>
    <m/>
    <m/>
    <m/>
    <m/>
    <s v="REF-022"/>
    <m/>
    <s v="Y"/>
    <m/>
    <m/>
    <m/>
    <m/>
    <m/>
    <m/>
    <m/>
    <x v="0"/>
    <m/>
    <m/>
    <m/>
    <n v="0"/>
    <m/>
    <m/>
    <m/>
    <n v="90"/>
    <n v="0"/>
  </r>
  <r>
    <d v="2020-03-13T00:00:00"/>
    <s v="11"/>
    <s v="Western Safety"/>
    <s v="Gloves - XL"/>
    <x v="6"/>
    <s v="N-Dex - X-large "/>
    <s v="8005PF-XL"/>
    <s v="N/A"/>
    <s v="N/A"/>
    <n v="100"/>
    <s v="Pairs"/>
    <n v="1"/>
    <s v="Box"/>
    <n v="1"/>
    <s v="Order"/>
    <n v="100"/>
    <n v="1"/>
    <n v="15"/>
    <n v="15"/>
    <d v="2020-03-13T00:00:00"/>
    <d v="2020-03-13T00:00:00"/>
    <x v="17"/>
    <s v="Ship to FAS Warehouse. Attn: Mike Wong"/>
    <s v="FAS"/>
    <s v="188879-0"/>
    <m/>
    <s v="Yes"/>
    <n v="1"/>
    <s v="188879-1"/>
    <d v="2020-05-12T00:00:00"/>
    <m/>
    <m/>
    <m/>
    <m/>
    <m/>
    <m/>
    <n v="0"/>
    <m/>
    <m/>
    <m/>
    <d v="2020-03-13T00:00:00"/>
    <m/>
    <m/>
    <m/>
    <m/>
    <s v="REF-038"/>
    <s v="Western_188879-1.pdf"/>
    <s v="Y"/>
    <n v="15"/>
    <n v="1.5150000000000001"/>
    <n v="0"/>
    <n v="0"/>
    <n v="16.515000000000001"/>
    <n v="100"/>
    <s v="Pair"/>
    <x v="37"/>
    <s v="COVID-143"/>
    <s v="Box"/>
    <n v="100"/>
    <n v="16.515000000000001"/>
    <m/>
    <s v="PPE"/>
    <s v="2020-03"/>
    <n v="0"/>
    <n v="0.15"/>
  </r>
  <r>
    <d v="2020-03-13T00:00:00"/>
    <s v="11"/>
    <s v="Western Safety"/>
    <s v="Gloves - XL"/>
    <x v="6"/>
    <s v="N-Dex - X-large - 8 mil"/>
    <s v="8005XL"/>
    <s v="N/A"/>
    <s v="N/A"/>
    <n v="50"/>
    <s v="Pairs"/>
    <n v="20"/>
    <s v="Box"/>
    <n v="1"/>
    <s v="Order"/>
    <n v="1000"/>
    <n v="20"/>
    <n v="15"/>
    <n v="300"/>
    <d v="2020-03-13T00:00:00"/>
    <d v="2020-03-13T00:00:00"/>
    <x v="17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m/>
    <d v="2020-03-13T00:00:00"/>
    <m/>
    <m/>
    <m/>
    <m/>
    <s v="REF-039"/>
    <s v="Western_188879-1.pdf"/>
    <s v="Y"/>
    <n v="300"/>
    <n v="30.3"/>
    <n v="0"/>
    <n v="0"/>
    <n v="330.3"/>
    <n v="1000"/>
    <s v="Pair"/>
    <x v="47"/>
    <s v="COVID-143"/>
    <s v="Box"/>
    <n v="100"/>
    <n v="33.03"/>
    <m/>
    <s v="PPE"/>
    <s v="2020-03"/>
    <n v="0"/>
    <n v="0.3"/>
  </r>
  <r>
    <d v="2020-03-13T00:00:00"/>
    <s v="11"/>
    <s v="Western Safety"/>
    <s v="Gloves - XL"/>
    <x v="6"/>
    <s v="N-Dex - X-large - 8 mil"/>
    <s v="8005XL"/>
    <s v="N/A"/>
    <s v="N/A"/>
    <n v="50"/>
    <s v="Pairs"/>
    <n v="20"/>
    <s v="Box"/>
    <n v="1"/>
    <s v="Order"/>
    <n v="1000"/>
    <n v="20"/>
    <n v="15"/>
    <n v="300"/>
    <d v="2020-03-13T00:00:00"/>
    <d v="2020-03-13T00:00:00"/>
    <x v="17"/>
    <s v="Ship to FAS Warehouse. Attn: Mike Wong"/>
    <s v="FAS"/>
    <s v="188879-0"/>
    <m/>
    <s v="Yes"/>
    <n v="20"/>
    <s v="188879-1"/>
    <d v="2020-05-12T00:00:00"/>
    <m/>
    <m/>
    <m/>
    <m/>
    <m/>
    <m/>
    <n v="0"/>
    <m/>
    <m/>
    <m/>
    <d v="2020-03-13T00:00:00"/>
    <m/>
    <m/>
    <m/>
    <m/>
    <s v="REF-040"/>
    <s v="Western_188879-1.pdf"/>
    <s v="Y"/>
    <n v="300"/>
    <n v="30.3"/>
    <n v="0"/>
    <n v="0"/>
    <n v="330.3"/>
    <n v="1000"/>
    <s v="Pair"/>
    <x v="47"/>
    <s v="COVID-143"/>
    <s v="Box"/>
    <n v="100"/>
    <n v="33.03"/>
    <m/>
    <s v="PPE"/>
    <s v="2020-03"/>
    <n v="0"/>
    <n v="0.3"/>
  </r>
  <r>
    <d v="2020-03-13T00:00:00"/>
    <s v="11"/>
    <s v="Western Safety"/>
    <s v="Gloves - XL"/>
    <x v="6"/>
    <s v="N-Dex - X-large - 8 mil"/>
    <s v="8005PF-XL"/>
    <s v="N/A"/>
    <s v="N/A"/>
    <n v="100"/>
    <s v="Pairs"/>
    <n v="14"/>
    <s v="Box"/>
    <n v="1"/>
    <s v="Order"/>
    <n v="1400"/>
    <n v="14"/>
    <n v="15"/>
    <n v="210"/>
    <d v="2020-03-13T00:00:00"/>
    <d v="2020-03-13T00:00:00"/>
    <x v="17"/>
    <s v="Ship to FAS Warehouse. Attn: Mike Wong"/>
    <s v="FAS"/>
    <s v="188879-0"/>
    <m/>
    <s v="Yes"/>
    <n v="14"/>
    <s v="188879-1"/>
    <d v="2020-05-12T00:00:00"/>
    <m/>
    <m/>
    <m/>
    <m/>
    <m/>
    <m/>
    <n v="0"/>
    <m/>
    <m/>
    <m/>
    <d v="2020-03-13T00:00:00"/>
    <m/>
    <m/>
    <m/>
    <m/>
    <s v="REF-041"/>
    <s v="Western_188879-1.pdf"/>
    <s v="Y"/>
    <n v="210"/>
    <n v="21.21"/>
    <n v="0"/>
    <n v="0"/>
    <n v="231.21"/>
    <n v="1400"/>
    <s v="Pair"/>
    <x v="37"/>
    <s v="COVID-143"/>
    <s v="Box"/>
    <n v="100"/>
    <n v="16.515000000000001"/>
    <m/>
    <s v="PPE"/>
    <s v="2020-03"/>
    <n v="0"/>
    <n v="0.15"/>
  </r>
  <r>
    <d v="2020-03-13T00:00:00"/>
    <s v="11"/>
    <s v="Western Safety"/>
    <s v="Gloves - XL"/>
    <x v="6"/>
    <s v="N-Dex X-Large"/>
    <s v="7005PFXL"/>
    <s v="N/A"/>
    <s v="N/A"/>
    <n v="100"/>
    <s v="Pairs"/>
    <n v="18"/>
    <s v="Box"/>
    <n v="1"/>
    <s v="Order"/>
    <n v="1800"/>
    <n v="18"/>
    <n v="13"/>
    <n v="234"/>
    <d v="2020-03-13T00:00:00"/>
    <d v="2020-03-13T00:00:00"/>
    <x v="17"/>
    <s v="Ship to FAS Warehouse. Attn: Mike Wong"/>
    <s v="FAS"/>
    <s v="188879-0"/>
    <m/>
    <s v="Yes"/>
    <n v="18"/>
    <s v="188879-1"/>
    <d v="2020-05-12T00:00:00"/>
    <m/>
    <m/>
    <m/>
    <m/>
    <m/>
    <m/>
    <n v="0"/>
    <m/>
    <m/>
    <m/>
    <d v="2020-03-13T00:00:00"/>
    <m/>
    <m/>
    <m/>
    <m/>
    <s v="REF-042"/>
    <s v="Western_188879-1.pdf"/>
    <s v="Y"/>
    <n v="234"/>
    <n v="23.634"/>
    <n v="0"/>
    <n v="0"/>
    <n v="257.63400000000001"/>
    <n v="1800"/>
    <s v="Pair"/>
    <x v="36"/>
    <s v="COVID-143"/>
    <s v="Box"/>
    <n v="100"/>
    <n v="14.313000000000001"/>
    <m/>
    <s v="PPE"/>
    <s v="2020-03"/>
    <n v="0"/>
    <n v="0.13"/>
  </r>
  <r>
    <d v="2020-03-13T00:00:00"/>
    <s v="11"/>
    <s v="Western Safety"/>
    <s v="Gloves - XL"/>
    <x v="6"/>
    <s v="Nitrile Exam -X- Large - 5mil"/>
    <s v="094-9-XL"/>
    <s v="N/A"/>
    <s v="N/A"/>
    <n v="100"/>
    <s v="Pairs"/>
    <n v="194"/>
    <s v="Box"/>
    <n v="1"/>
    <s v="Order"/>
    <n v="19400"/>
    <n v="194"/>
    <n v="6.5"/>
    <n v="1261"/>
    <d v="2020-03-13T00:00:00"/>
    <d v="2020-03-13T00:00:00"/>
    <x v="17"/>
    <s v="Ship to FAS Warehouse. Attn: Mike Wong"/>
    <s v="FAS"/>
    <s v="188886-0"/>
    <m/>
    <s v="Yes"/>
    <n v="194"/>
    <s v="188886-1"/>
    <d v="2020-03-25T00:00:00"/>
    <m/>
    <m/>
    <m/>
    <m/>
    <m/>
    <m/>
    <n v="0"/>
    <m/>
    <m/>
    <m/>
    <d v="2020-03-13T00:00:00"/>
    <m/>
    <m/>
    <m/>
    <m/>
    <s v="REF-046"/>
    <s v="Western_188886-1.pdf"/>
    <s v="Y"/>
    <n v="1261"/>
    <n v="127.361"/>
    <n v="0"/>
    <n v="0"/>
    <n v="1388.3610000000001"/>
    <n v="19400"/>
    <s v="Pair"/>
    <x v="38"/>
    <s v="COVID-143"/>
    <s v="Box"/>
    <n v="100"/>
    <n v="7.1565000000000003"/>
    <m/>
    <s v="PPE"/>
    <s v="2020-03"/>
    <n v="0"/>
    <n v="6.5000000000000002E-2"/>
  </r>
  <r>
    <d v="2020-03-16T00:00:00"/>
    <s v="12"/>
    <s v="Tacoma Screw"/>
    <s v="Gloves - XL"/>
    <x v="6"/>
    <s v="Black Diamond - X-Large - 6 mil - 100 per box - 10 boxes per case - 100 cases"/>
    <s v="566-343"/>
    <s v="N/A"/>
    <s v="N/A"/>
    <n v="100"/>
    <s v="Pairs"/>
    <n v="10"/>
    <s v="Box"/>
    <n v="100"/>
    <s v="Case"/>
    <n v="100000"/>
    <n v="1000"/>
    <n v="7.32"/>
    <n v="7320"/>
    <d v="2020-03-17T00:00:00"/>
    <d v="2020-03-17T00:00:00"/>
    <x v="4"/>
    <s v="Ship to FAS Warehouse. Attn: Mike Wong"/>
    <s v="FAS"/>
    <s v="S18529"/>
    <m/>
    <s v="Yes"/>
    <n v="1000"/>
    <n v="12850146"/>
    <d v="2020-05-14T00:00:00"/>
    <m/>
    <m/>
    <m/>
    <m/>
    <m/>
    <m/>
    <n v="0"/>
    <m/>
    <m/>
    <m/>
    <d v="2020-03-17T00:00:00"/>
    <m/>
    <m/>
    <m/>
    <m/>
    <s v="REF-050"/>
    <s v="TacomaScrew_12850146.pdf"/>
    <s v="N"/>
    <n v="7320"/>
    <n v="739.32"/>
    <n v="0"/>
    <n v="0"/>
    <n v="8059.32"/>
    <n v="100000"/>
    <s v="Pair"/>
    <x v="39"/>
    <s v="COVID-143"/>
    <s v="Box"/>
    <n v="100"/>
    <n v="8.0593199999999996"/>
    <m/>
    <s v="PPE"/>
    <s v="2020-03"/>
    <n v="1"/>
    <n v="7.3200000000000001E-2"/>
  </r>
  <r>
    <d v="2020-03-12T00:00:00"/>
    <s v="11"/>
    <s v="Keeney's"/>
    <s v="Gloves - XL"/>
    <x v="6"/>
    <s v="Boardwalk - x-large - 100 pair / box"/>
    <s v="BWK380XLBX"/>
    <s v="N/A"/>
    <s v="N/A"/>
    <n v="100"/>
    <s v="Pairs"/>
    <n v="1"/>
    <s v="Box"/>
    <n v="2"/>
    <s v="Case"/>
    <n v="200"/>
    <n v="2"/>
    <n v="10"/>
    <n v="20"/>
    <d v="2020-03-20T00:00:00"/>
    <d v="2020-03-20T00:00:00"/>
    <x v="4"/>
    <s v="Ship to FAS Warehouse. Attn: Mike Wong. Shipping from their Baltimore warehouse"/>
    <s v="FAS"/>
    <s v="KW1009822"/>
    <s v="04/20/20: Changed quantities from 3 cases to 2 cases."/>
    <s v="No"/>
    <m/>
    <m/>
    <m/>
    <m/>
    <m/>
    <m/>
    <m/>
    <m/>
    <m/>
    <n v="2"/>
    <s v="Nitrile Gloves (General Use)"/>
    <s v="Pair"/>
    <n v="100"/>
    <d v="2020-03-20T00:00:00"/>
    <m/>
    <m/>
    <m/>
    <m/>
    <s v="REF-074"/>
    <m/>
    <s v="Y"/>
    <n v="20"/>
    <n v="2.02"/>
    <n v="0"/>
    <n v="0"/>
    <n v="22.02"/>
    <n v="200"/>
    <s v="Pair"/>
    <x v="56"/>
    <s v="COVID-143"/>
    <s v="Box"/>
    <n v="100"/>
    <n v="11.01"/>
    <m/>
    <s v="PPE"/>
    <s v="2020-03"/>
    <n v="8"/>
    <n v="0.1"/>
  </r>
  <r>
    <d v="2020-03-13T00:00:00"/>
    <s v="11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3.13"/>
    <n v="3939.0000000000005"/>
    <d v="2020-03-20T00:00:00"/>
    <d v="2020-03-20T00:00:00"/>
    <x v="4"/>
    <s v="Ship to FAS Warehouse. Attn: Mike Wong"/>
    <s v="FAS"/>
    <n v="316906"/>
    <m/>
    <s v="Yes"/>
    <n v="300"/>
    <n v="636284"/>
    <d v="2020-04-01T00:00:00"/>
    <m/>
    <m/>
    <m/>
    <m/>
    <m/>
    <m/>
    <n v="0"/>
    <m/>
    <m/>
    <m/>
    <d v="2020-03-20T00:00:00"/>
    <m/>
    <m/>
    <m/>
    <m/>
    <s v="REF-078"/>
    <s v="BrakeClutch_636284.pdf"/>
    <s v="N"/>
    <n v="3939.0000000000005"/>
    <n v="397.83900000000006"/>
    <n v="0"/>
    <n v="0"/>
    <n v="4336.8390000000009"/>
    <n v="30000"/>
    <s v="Pair"/>
    <x v="40"/>
    <s v="COVID-143"/>
    <s v="Box"/>
    <n v="100"/>
    <n v="14.456130000000003"/>
    <m/>
    <s v="PPE"/>
    <s v="2020-03"/>
    <n v="7"/>
    <n v="0.13130000000000003"/>
  </r>
  <r>
    <d v="2020-03-16T00:00:00"/>
    <s v="12"/>
    <s v="Brake &amp; Clutch"/>
    <s v="Gloves - XL"/>
    <x v="6"/>
    <s v="Raven - Black - 6 mil - X-Large"/>
    <s v="SAS66519"/>
    <s v="N/A"/>
    <s v="N/A"/>
    <n v="100"/>
    <s v="Pairs"/>
    <n v="300"/>
    <s v="Box"/>
    <n v="1"/>
    <s v="Order"/>
    <n v="30000"/>
    <n v="300"/>
    <n v="12.52"/>
    <n v="3756"/>
    <d v="2020-03-23T00:00:00"/>
    <d v="2020-03-23T00:00:00"/>
    <x v="16"/>
    <s v="Ship to FAS Warehouse. Attn: Mike Wong"/>
    <s v="FAS"/>
    <n v="316984"/>
    <m/>
    <s v="Yes"/>
    <n v="300"/>
    <n v="636358"/>
    <d v="2020-04-01T00:00:00"/>
    <m/>
    <m/>
    <m/>
    <m/>
    <m/>
    <m/>
    <n v="0"/>
    <m/>
    <m/>
    <m/>
    <d v="2020-03-23T00:00:00"/>
    <m/>
    <m/>
    <m/>
    <m/>
    <s v="REF-084"/>
    <s v="BrakeClutch_636358.pdf"/>
    <s v="N"/>
    <n v="3756"/>
    <n v="379.35600000000005"/>
    <n v="0"/>
    <n v="0"/>
    <n v="4135.3559999999998"/>
    <n v="30000"/>
    <s v="Pair"/>
    <x v="41"/>
    <s v="COVID-143"/>
    <s v="Box"/>
    <n v="100"/>
    <n v="13.784520000000001"/>
    <m/>
    <s v="PPE"/>
    <s v="2020-03"/>
    <n v="7"/>
    <n v="0.12520000000000001"/>
  </r>
  <r>
    <d v="2020-03-13T00:00:00"/>
    <s v="11"/>
    <s v="Western Safety"/>
    <s v="Gloves - XL"/>
    <x v="6"/>
    <s v="Uniseal - 5mil - x-large"/>
    <s v="094-9-XL"/>
    <s v="N/A"/>
    <s v="N/A"/>
    <n v="100"/>
    <s v="Pairs"/>
    <n v="2000"/>
    <s v="Box"/>
    <n v="1"/>
    <s v="Order"/>
    <n v="200000"/>
    <n v="2000"/>
    <n v="6.5"/>
    <n v="13000"/>
    <s v="TBD"/>
    <d v="2020-10-22T00:00:00"/>
    <x v="5"/>
    <s v="Ship to FAS Warehouse. Attn: Mike Wong"/>
    <s v="FAS"/>
    <s v="188944-0"/>
    <m/>
    <s v="Yes"/>
    <n v="2000"/>
    <s v="188944-1"/>
    <d v="2020-05-11T00:00:00"/>
    <m/>
    <m/>
    <m/>
    <m/>
    <m/>
    <m/>
    <n v="0"/>
    <s v="Nitrile Gloves (General Use)"/>
    <s v="Pair"/>
    <n v="0"/>
    <d v="2035-12-31T00:00:00"/>
    <m/>
    <m/>
    <m/>
    <m/>
    <s v="REF-111"/>
    <s v="Western_188944-1.pdf"/>
    <s v="Y"/>
    <n v="13000"/>
    <n v="1313"/>
    <n v="0"/>
    <n v="0"/>
    <n v="14313"/>
    <n v="200000"/>
    <s v="Pair"/>
    <x v="38"/>
    <s v="COVID-143"/>
    <s v="Box"/>
    <n v="100"/>
    <n v="7.1565000000000003"/>
    <m/>
    <s v="PPE"/>
    <s v="2020-03"/>
    <n v="90"/>
    <n v="6.5000000000000002E-2"/>
  </r>
  <r>
    <d v="2020-03-13T00:00:00"/>
    <s v="11"/>
    <s v="Western Safety"/>
    <s v="Gloves - XL"/>
    <x v="6"/>
    <s v="Uniseal black nitrile - x-large - 6 mil"/>
    <s v="777-9-XL"/>
    <s v="N/A"/>
    <s v="N/A"/>
    <n v="100"/>
    <s v="Pairs"/>
    <n v="140"/>
    <s v="Box"/>
    <n v="1"/>
    <s v="Order"/>
    <n v="14000"/>
    <n v="140"/>
    <n v="7.5"/>
    <n v="1050"/>
    <d v="2020-03-16T00:00:00"/>
    <d v="2020-03-16T00:00:00"/>
    <x v="4"/>
    <s v="Ship to FAS Warehouse. Attn: Mike Wong"/>
    <s v="FAS"/>
    <s v="188887-0"/>
    <m/>
    <s v="Yes"/>
    <n v="140"/>
    <s v="188887-1"/>
    <d v="2020-03-25T00:00:00"/>
    <m/>
    <m/>
    <m/>
    <m/>
    <m/>
    <m/>
    <n v="0"/>
    <m/>
    <m/>
    <m/>
    <d v="2020-03-16T00:00:00"/>
    <m/>
    <m/>
    <m/>
    <m/>
    <s v="REF-130"/>
    <s v="Western_188887-1.pdf"/>
    <s v="Y"/>
    <n v="1050"/>
    <n v="106.05000000000001"/>
    <n v="0"/>
    <n v="0"/>
    <n v="1156.05"/>
    <n v="14000"/>
    <s v="Pair"/>
    <x v="42"/>
    <s v="COVID-143"/>
    <s v="Box"/>
    <n v="100"/>
    <n v="8.2575000000000003"/>
    <m/>
    <s v="PPE"/>
    <s v="2020-03"/>
    <n v="3"/>
    <n v="7.4999999999999997E-2"/>
  </r>
  <r>
    <d v="2020-03-13T00:00:00"/>
    <s v="11"/>
    <s v="Complete Office"/>
    <s v="Gloves - XL"/>
    <x v="6"/>
    <s v="GLOVE,NIT.PF,XXL,EXAM,BLACK,1C"/>
    <s v="GLN145FXX"/>
    <s v="N/A"/>
    <s v="N/A"/>
    <n v="100"/>
    <s v="Pairs"/>
    <n v="45"/>
    <s v="Box"/>
    <n v="1"/>
    <s v="Order"/>
    <n v="4500"/>
    <n v="45"/>
    <n v="7.09"/>
    <n v="319.05"/>
    <s v="TBD"/>
    <d v="2020-10-22T00:00:00"/>
    <x v="5"/>
    <m/>
    <m/>
    <s v="1949612-0"/>
    <m/>
    <s v="Yes"/>
    <n v="45"/>
    <s v="1949612-0"/>
    <d v="2020-03-25T00:00:00"/>
    <m/>
    <m/>
    <m/>
    <m/>
    <m/>
    <m/>
    <n v="0"/>
    <m/>
    <m/>
    <m/>
    <d v="1899-12-30T00:00:00"/>
    <m/>
    <m/>
    <m/>
    <m/>
    <s v="REF-144"/>
    <s v="Complete_Office_1949612-0.pdf"/>
    <s v="N"/>
    <n v="319.05"/>
    <n v="32.224050000000005"/>
    <n v="0"/>
    <n v="0"/>
    <n v="351.27404999999999"/>
    <n v="4500"/>
    <s v="Pair"/>
    <x v="43"/>
    <s v="COVID-143"/>
    <s v="Box"/>
    <n v="100"/>
    <n v="7.8060900000000002"/>
    <m/>
    <s v="PPE"/>
    <s v="2020-03"/>
    <n v="90"/>
    <n v="7.0900000000000005E-2"/>
  </r>
  <r>
    <d v="2020-04-23T00:00:00"/>
    <s v="17"/>
    <s v="Grainger"/>
    <s v="Gloves - XL"/>
    <x v="6"/>
    <s v="GLOVE,NIT.PF,XXL,EXAM,BLACK,1C"/>
    <s v="DUPLICATE"/>
    <s v="N/A"/>
    <s v="N/A"/>
    <m/>
    <s v="Box"/>
    <s v="N/A"/>
    <s v="N/A"/>
    <n v="1"/>
    <s v="Order"/>
    <m/>
    <s v="N/A"/>
    <m/>
    <n v="0"/>
    <s v="TBD"/>
    <d v="2020-10-22T00:00:00"/>
    <x v="5"/>
    <s v="Ship to FAS Warehouse. Attn: Mike Wong."/>
    <s v="FAS"/>
    <m/>
    <s v="Duplicate - should be on non-central"/>
    <m/>
    <m/>
    <m/>
    <m/>
    <m/>
    <m/>
    <m/>
    <m/>
    <m/>
    <m/>
    <m/>
    <s v="Nitrile Gloves (Public Safety)"/>
    <s v="Pair"/>
    <n v="0"/>
    <m/>
    <s v="See Non-Central - Line 22."/>
    <m/>
    <m/>
    <m/>
    <s v="REF-204"/>
    <m/>
    <s v="N"/>
    <n v="0"/>
    <n v="0"/>
    <n v="0"/>
    <n v="0"/>
    <m/>
    <m/>
    <m/>
    <x v="0"/>
    <m/>
    <m/>
    <m/>
    <n v="0"/>
    <m/>
    <m/>
    <s v="2020-04"/>
    <n v="90"/>
    <e v="#DIV/0!"/>
  </r>
  <r>
    <d v="2020-07-07T00:00:00"/>
    <s v="28"/>
    <s v="Excel Supply Company"/>
    <s v="Gloves - XL"/>
    <x v="6"/>
    <s v="Nitrile exam glove, extended cuff, x-large"/>
    <s v="1302-5825-XL"/>
    <s v="N/A"/>
    <s v="N/A"/>
    <n v="50"/>
    <s v="Pairs"/>
    <n v="400"/>
    <s v="Box"/>
    <n v="1"/>
    <s v="Order"/>
    <n v="20000"/>
    <n v="400"/>
    <n v="14"/>
    <n v="5600"/>
    <d v="2020-07-10T00:00:00"/>
    <d v="2020-07-10T00:00:00"/>
    <x v="18"/>
    <s v="Ship to Mt Baker Warehouse"/>
    <s v="FAS"/>
    <s v="FA1-0000000058"/>
    <s v="Net 30"/>
    <s v="Yes"/>
    <n v="20000"/>
    <m/>
    <m/>
    <m/>
    <m/>
    <m/>
    <m/>
    <m/>
    <m/>
    <n v="0"/>
    <s v="Nitrile Gloves (General Use)"/>
    <s v="Pair"/>
    <n v="0"/>
    <d v="2020-07-10T00:00:00"/>
    <s v="Received 400 boxes on 07.13.20 at 1100"/>
    <m/>
    <m/>
    <m/>
    <s v="REF-273"/>
    <m/>
    <s v="Y"/>
    <n v="5600"/>
    <n v="565.6"/>
    <m/>
    <m/>
    <n v="6165.6"/>
    <m/>
    <m/>
    <x v="0"/>
    <m/>
    <m/>
    <m/>
    <m/>
    <m/>
    <m/>
    <m/>
    <n v="3"/>
    <n v="0.28000000000000003"/>
  </r>
  <r>
    <d v="2020-07-08T00:00:00"/>
    <s v="28"/>
    <s v="Excel Supply Company "/>
    <s v="Gloves - XL"/>
    <x v="6"/>
    <s v="Blue nitrile exam glove, extended cuff, x-large"/>
    <s v="1302-5825-XL"/>
    <s v="N/A"/>
    <s v="N/A"/>
    <n v="50"/>
    <s v="Pairs"/>
    <n v="1500"/>
    <s v="Box"/>
    <n v="1"/>
    <s v="Order"/>
    <n v="75000"/>
    <n v="1500"/>
    <n v="14"/>
    <n v="21000"/>
    <d v="2020-07-10T00:00:00"/>
    <d v="2020-07-10T00:00:00"/>
    <x v="18"/>
    <s v="Ship to Mt Baker Warehouse"/>
    <s v="FAS"/>
    <s v="FA1-0000000059"/>
    <s v="Net 30"/>
    <s v="No"/>
    <m/>
    <m/>
    <m/>
    <m/>
    <m/>
    <m/>
    <m/>
    <m/>
    <m/>
    <n v="75000"/>
    <s v="Nitrile Gloves (Public Safety)"/>
    <s v="Pair"/>
    <n v="75000"/>
    <d v="2020-07-10T00:00:00"/>
    <m/>
    <m/>
    <m/>
    <m/>
    <s v="REF-277"/>
    <m/>
    <s v="Y"/>
    <n v="21000"/>
    <n v="2121"/>
    <m/>
    <m/>
    <n v="23121"/>
    <m/>
    <m/>
    <x v="0"/>
    <m/>
    <m/>
    <m/>
    <m/>
    <m/>
    <m/>
    <m/>
    <n v="2"/>
    <n v="0.28000000000000003"/>
  </r>
  <r>
    <d v="2020-06-30T00:00:00"/>
    <s v="27"/>
    <s v="Western Safety "/>
    <s v="Gog"/>
    <x v="7"/>
    <s v="Starlite FX3 anti-fog glass, clear"/>
    <s v="46X9"/>
    <s v="N/A"/>
    <s v="N/A"/>
    <n v="100"/>
    <s v="Each"/>
    <s v="N/A"/>
    <s v="N/A"/>
    <n v="1"/>
    <s v="Order"/>
    <n v="100"/>
    <s v="N/A"/>
    <n v="2.99"/>
    <n v="299"/>
    <d v="2020-07-02T00:00:00"/>
    <d v="2020-07-02T00:00:00"/>
    <x v="6"/>
    <s v="Ship to South Warehouse"/>
    <s v="FAS"/>
    <s v="PO# FA1-0000000054"/>
    <s v="Net 30, Blanket Contract #3340"/>
    <s v="Yes"/>
    <n v="100"/>
    <s v="192980-1"/>
    <d v="2020-07-06T00:00:00"/>
    <m/>
    <m/>
    <m/>
    <m/>
    <m/>
    <m/>
    <n v="0"/>
    <s v="Goggles"/>
    <s v="Each"/>
    <n v="0"/>
    <d v="2020-07-02T00:00:00"/>
    <s v="Received 100 07/02/20 (packing slip)"/>
    <m/>
    <m/>
    <m/>
    <s v="REF-264"/>
    <m/>
    <s v="Y"/>
    <n v="299"/>
    <n v="30.199000000000002"/>
    <m/>
    <m/>
    <n v="329.19900000000001"/>
    <m/>
    <m/>
    <x v="57"/>
    <m/>
    <m/>
    <m/>
    <m/>
    <m/>
    <m/>
    <m/>
    <n v="2"/>
    <n v="2.99"/>
  </r>
  <r>
    <d v="2020-04-17T00:00:00"/>
    <s v="16"/>
    <s v="Advanced Security Training Institute Inc."/>
    <s v="Gowns"/>
    <x v="8"/>
    <s v="Isolation Surgical Gown, size large"/>
    <m/>
    <s v="N/A"/>
    <s v="N/A"/>
    <n v="8000"/>
    <s v="Each"/>
    <s v="N/A"/>
    <s v="N/A"/>
    <n v="1"/>
    <s v="Order"/>
    <n v="8000"/>
    <s v="N/A"/>
    <n v="3.86"/>
    <n v="30880"/>
    <s v="TBD"/>
    <d v="2020-10-22T00:00:00"/>
    <x v="5"/>
    <s v="Ship to FAS Warehouse. Attn: Mike Wong"/>
    <s v="FAS"/>
    <s v="FA0-04172020-PT"/>
    <m/>
    <s v="Yes"/>
    <n v="8000"/>
    <n v="121"/>
    <d v="2020-05-14T00:00:00"/>
    <m/>
    <m/>
    <m/>
    <m/>
    <m/>
    <m/>
    <n v="0"/>
    <s v="Surgical gowns"/>
    <s v="Each"/>
    <n v="0"/>
    <d v="2035-12-31T00:00:00"/>
    <s v="Received 8,000 on 05/14/20 0745 (Receiving Report)."/>
    <m/>
    <m/>
    <m/>
    <s v="REF-191"/>
    <s v="ASTI_121.pdf"/>
    <s v="N"/>
    <n v="30880"/>
    <n v="3118.88"/>
    <n v="0"/>
    <n v="0"/>
    <n v="33998.879999999997"/>
    <n v="8000"/>
    <s v="Each"/>
    <x v="58"/>
    <s v="COVID-220"/>
    <s v="Case"/>
    <n v="1"/>
    <n v="4.24986"/>
    <m/>
    <s v="PPE"/>
    <s v="2020-04"/>
    <n v="90"/>
    <n v="3.86"/>
  </r>
  <r>
    <d v="2020-04-17T00:00:00"/>
    <s v="16"/>
    <s v="Advanced Security Training Institute Inc."/>
    <s v="Gowns"/>
    <x v="8"/>
    <s v="Isolation Surgical Gown, size extra large"/>
    <m/>
    <s v="N/A"/>
    <s v="N/A"/>
    <n v="8000"/>
    <s v="Each"/>
    <s v="N/A"/>
    <s v="N/A"/>
    <n v="1"/>
    <s v="Order"/>
    <n v="8000"/>
    <s v="N/A"/>
    <n v="3.86"/>
    <n v="30880"/>
    <s v="TBD"/>
    <d v="2020-10-22T00:00:00"/>
    <x v="5"/>
    <s v="Ship to FAS Warehouse. Attn: Mike Wong"/>
    <s v="FAS"/>
    <s v="FA0-04172020-PT"/>
    <m/>
    <s v="Yes"/>
    <n v="8000"/>
    <n v="121"/>
    <d v="2020-05-14T00:00:00"/>
    <m/>
    <m/>
    <m/>
    <m/>
    <m/>
    <m/>
    <n v="0"/>
    <s v="Surgical gowns"/>
    <s v="Each"/>
    <n v="0"/>
    <d v="2035-12-31T00:00:00"/>
    <s v="Received 8,000 on 05/14/20 0745 (Receiving Report)."/>
    <m/>
    <m/>
    <m/>
    <s v="REF-192"/>
    <s v="ASTI_121.pdf"/>
    <s v="N"/>
    <n v="30880"/>
    <n v="3118.88"/>
    <n v="0"/>
    <n v="0"/>
    <n v="33998.879999999997"/>
    <n v="8000"/>
    <s v="Each"/>
    <x v="58"/>
    <s v="COVID-220"/>
    <s v="Case"/>
    <n v="1"/>
    <n v="4.24986"/>
    <m/>
    <s v="PPE"/>
    <s v="2020-04"/>
    <n v="90"/>
    <n v="3.86"/>
  </r>
  <r>
    <d v="2020-05-21T00:00:00"/>
    <s v="21"/>
    <s v="Grainger"/>
    <s v="Gowns"/>
    <x v="8"/>
    <s v="Gown, elastic, blue, universal, Condor, 15 per pack"/>
    <s v="32KF55"/>
    <s v=" N/A "/>
    <s v=" N/A "/>
    <n v="15"/>
    <s v="Gowns"/>
    <n v="13333"/>
    <s v="Packs"/>
    <n v="1"/>
    <s v=" Order "/>
    <n v="199995"/>
    <n v="13333"/>
    <n v="27.95"/>
    <n v="372657.35"/>
    <s v="TBD"/>
    <d v="2020-10-22T00:00:00"/>
    <x v="5"/>
    <s v="Ship to FAS Warehouse 2901 27th Ave S"/>
    <s v="FAS"/>
    <s v="FA1-0000000029"/>
    <m/>
    <s v="No"/>
    <m/>
    <m/>
    <m/>
    <m/>
    <m/>
    <m/>
    <m/>
    <m/>
    <m/>
    <n v="199995"/>
    <s v="Surgical gowns"/>
    <s v="Each"/>
    <n v="199995"/>
    <d v="2035-12-31T00:00:00"/>
    <m/>
    <m/>
    <m/>
    <m/>
    <s v="REF-234"/>
    <m/>
    <s v="N"/>
    <n v="372657.35"/>
    <n v="37638.392350000002"/>
    <n v="0"/>
    <n v="0"/>
    <n v="410295.74234999996"/>
    <n v="199995"/>
    <s v="Each"/>
    <x v="59"/>
    <s v="COVID-220"/>
    <s v="Case"/>
    <n v="1"/>
    <n v="2.0515299999999996"/>
    <m/>
    <s v="PPE"/>
    <s v="2020-05"/>
    <n v="90"/>
    <n v="1.8633333333333333"/>
  </r>
  <r>
    <d v="2020-06-17T00:00:00"/>
    <s v="25"/>
    <s v="Grainger"/>
    <s v="Gowns"/>
    <x v="8"/>
    <s v="Isolation gown, XL, polyethylene, blue, pack of 100, 20 boxes"/>
    <s v="56LA83"/>
    <s v="N/A"/>
    <s v="N/A"/>
    <n v="100"/>
    <s v="Each"/>
    <n v="20"/>
    <s v="Box"/>
    <n v="1"/>
    <s v="Order"/>
    <n v="2000"/>
    <n v="20"/>
    <n v="617"/>
    <n v="12340"/>
    <d v="2020-06-26T00:00:00"/>
    <d v="2020-06-26T00:00:00"/>
    <x v="10"/>
    <s v="Ship to 3807 2nd A"/>
    <s v="FAS"/>
    <m/>
    <m/>
    <s v="Yes"/>
    <n v="20"/>
    <n v="9564664671"/>
    <d v="2020-06-24T00:00:00"/>
    <m/>
    <m/>
    <m/>
    <m/>
    <m/>
    <m/>
    <n v="0"/>
    <s v="Surgical gowns"/>
    <s v="Each"/>
    <n v="0"/>
    <d v="2020-06-26T00:00:00"/>
    <s v="Received 20 cases on 6.19.20 at 1030"/>
    <m/>
    <m/>
    <m/>
    <s v="REF-255"/>
    <m/>
    <s v="N"/>
    <n v="12340"/>
    <n v="1246.3400000000001"/>
    <m/>
    <m/>
    <n v="13586.34"/>
    <n v="2000"/>
    <s v="Each"/>
    <x v="60"/>
    <s v="COVID-220"/>
    <s v="Case"/>
    <n v="1"/>
    <n v="6.7931699999999999"/>
    <m/>
    <m/>
    <m/>
    <n v="9"/>
    <n v="6.17"/>
  </r>
  <r>
    <d v="2020-03-16T00:00:00"/>
    <s v="12"/>
    <s v="Excel Supply Company"/>
    <s v="Hand Sanitizer"/>
    <x v="9"/>
    <s v="WATER JEL HAND SANITIZER 4 OZ 24/Case"/>
    <s v="2301-HS4"/>
    <n v="4"/>
    <n v="4608"/>
    <n v="24"/>
    <s v="Bottles"/>
    <s v="N/A"/>
    <s v="N/A"/>
    <n v="48"/>
    <s v="Case"/>
    <n v="1152"/>
    <s v="N/A"/>
    <n v="3.5"/>
    <n v="168"/>
    <d v="2020-03-23T00:00:00"/>
    <d v="2020-03-23T00:00:00"/>
    <x v="16"/>
    <s v="Ship to FAS Warehouse. Attn: Mike Wong. Shipping from their Baltimore warehouse"/>
    <s v="FAS"/>
    <s v="SO210673"/>
    <m/>
    <s v="Yes"/>
    <n v="48"/>
    <n v="118776"/>
    <d v="2020-05-18T00:00:00"/>
    <m/>
    <m/>
    <m/>
    <m/>
    <m/>
    <m/>
    <n v="0"/>
    <m/>
    <m/>
    <m/>
    <d v="2020-03-23T00:00:00"/>
    <m/>
    <m/>
    <m/>
    <m/>
    <s v="REF-085"/>
    <s v="Excel_118776.pdf"/>
    <s v="Y"/>
    <n v="168"/>
    <n v="16.968"/>
    <n v="0"/>
    <n v="0"/>
    <n v="184.96799999999999"/>
    <n v="1152"/>
    <s v="Bottle"/>
    <x v="0"/>
    <s v="Nonstock"/>
    <m/>
    <m/>
    <n v="0"/>
    <m/>
    <s v="Cleaning and Disinfecting Supplies"/>
    <s v="2020-03"/>
    <n v="7"/>
    <n v="0.14583333333333334"/>
  </r>
  <r>
    <d v="2020-03-16T00:00:00"/>
    <s v="12"/>
    <s v="Excel Supply Company"/>
    <s v="Hand Sanitizer"/>
    <x v="9"/>
    <s v="SANITIZER GEL INSTANT PURELL GOJO"/>
    <s v="0712-9605-24"/>
    <n v="2"/>
    <n v="2304"/>
    <n v="24"/>
    <s v="Bottles"/>
    <s v="N/A"/>
    <s v="N/A"/>
    <n v="48"/>
    <s v="Case"/>
    <n v="1152"/>
    <s v="N/A"/>
    <n v="2.75"/>
    <n v="132"/>
    <d v="2020-03-23T00:00:00"/>
    <d v="2020-03-23T00:00:00"/>
    <x v="16"/>
    <s v="Ship to FAS Warehouse. Attn: Mike Wong. Shipping from their Baltimore warehouse"/>
    <s v="FAS"/>
    <s v="SO210673"/>
    <m/>
    <s v="Yes"/>
    <n v="48"/>
    <n v="118776"/>
    <d v="2020-05-18T00:00:00"/>
    <m/>
    <m/>
    <m/>
    <m/>
    <m/>
    <m/>
    <n v="0"/>
    <m/>
    <m/>
    <m/>
    <d v="2020-03-23T00:00:00"/>
    <m/>
    <m/>
    <m/>
    <m/>
    <s v="REF-086"/>
    <s v="Excel_118776.pdf"/>
    <s v="Y"/>
    <n v="132"/>
    <n v="13.332000000000001"/>
    <n v="0"/>
    <n v="0"/>
    <n v="145.33199999999999"/>
    <n v="1152"/>
    <s v="Bottle"/>
    <x v="0"/>
    <s v="Nonstock"/>
    <m/>
    <m/>
    <n v="0"/>
    <m/>
    <s v="Cleaning and Disinfecting Supplies"/>
    <s v="2020-03"/>
    <n v="7"/>
    <n v="0.11458333333333333"/>
  </r>
  <r>
    <d v="2020-03-11T00:00:00"/>
    <s v="11"/>
    <s v="Reliable Paper"/>
    <s v="Hand Sanitizer"/>
    <x v="9"/>
    <s v="Dermi-gel - 55 gallon drums"/>
    <s v="2097-55"/>
    <n v="7040"/>
    <n v="14080"/>
    <n v="1"/>
    <s v="Drum"/>
    <s v="N/A"/>
    <s v="N/A"/>
    <n v="2"/>
    <s v="Case"/>
    <n v="2"/>
    <s v="N/A"/>
    <n v="1512.5"/>
    <n v="3025"/>
    <d v="2020-03-27T00:00:00"/>
    <d v="2020-03-27T00:00:00"/>
    <x v="16"/>
    <s v="Ship to FAS Warehouse. Attn: Mike Wong"/>
    <s v="FAS"/>
    <n v="14953"/>
    <m/>
    <s v="No"/>
    <m/>
    <m/>
    <m/>
    <m/>
    <m/>
    <m/>
    <m/>
    <m/>
    <m/>
    <n v="2"/>
    <s v="Hand Sanitizer (12oz or equiv)"/>
    <s v="Bottle"/>
    <n v="1173.3333333333333"/>
    <d v="2020-03-27T00:00:00"/>
    <m/>
    <m/>
    <m/>
    <m/>
    <s v="REF-102"/>
    <m/>
    <s v="N"/>
    <n v="3025"/>
    <n v="305.52500000000003"/>
    <n v="0"/>
    <n v="0"/>
    <n v="3330.5250000000001"/>
    <n v="2"/>
    <s v="Drum"/>
    <x v="61"/>
    <s v="COVID-240"/>
    <s v="Drum"/>
    <n v="1"/>
    <n v="1665.2625"/>
    <m/>
    <s v="Cleaning and Disinfecting Supplies"/>
    <s v="2020-03"/>
    <n v="16"/>
    <n v="1512.5"/>
  </r>
  <r>
    <d v="2020-03-10T00:00:00"/>
    <s v="11"/>
    <s v="Western Safety"/>
    <s v="Hand Sanitizer"/>
    <x v="9"/>
    <s v="Avant - 1 gallon drum, 4 drums/case"/>
    <s v="12089-128-FF"/>
    <n v="128"/>
    <n v="16384"/>
    <n v="4"/>
    <s v="Drum"/>
    <s v="N/A"/>
    <s v="N/A"/>
    <n v="32"/>
    <s v="Case"/>
    <n v="128"/>
    <s v="N/A"/>
    <n v="39.1"/>
    <n v="5004.8"/>
    <s v="TBD"/>
    <d v="2020-10-22T00:00:00"/>
    <x v="5"/>
    <s v="Ship to FAS Warehouse. Attn: Mike Wong. 3/10 - shipping from Western Safety inventory when it arrives"/>
    <s v="FAS"/>
    <s v="188691-0"/>
    <m/>
    <s v="Yes"/>
    <n v="116"/>
    <s v="188691-1"/>
    <d v="2020-04-01T00:00:00"/>
    <n v="12"/>
    <s v="188691-2"/>
    <d v="2020-05-01T00:00:00"/>
    <m/>
    <m/>
    <m/>
    <n v="0"/>
    <s v="Hand Sanitizer (12oz or equiv)"/>
    <s v="Bottle"/>
    <n v="0"/>
    <d v="2035-12-31T00:00:00"/>
    <s v="Received 116 on 03/23/20 (PS 188691-1). Received 12 on 04/01/20 (PS 188691-2)"/>
    <m/>
    <m/>
    <m/>
    <s v="REF-112"/>
    <s v="Western_188691-1.pdf, Western_188691-2.pdf"/>
    <s v="Y"/>
    <n v="5004.8"/>
    <n v="505.48480000000006"/>
    <n v="0"/>
    <n v="0"/>
    <n v="5510.2848000000004"/>
    <n v="128"/>
    <s v="Each"/>
    <x v="62"/>
    <s v="COVID-231"/>
    <s v="Each"/>
    <n v="10"/>
    <n v="430.49100000000004"/>
    <m/>
    <s v="Cleaning and Disinfecting Supplies"/>
    <s v="2020-03"/>
    <n v="90"/>
    <n v="39.1"/>
  </r>
  <r>
    <d v="2020-03-10T00:00:00"/>
    <s v="11"/>
    <s v="Western Safety"/>
    <s v="Hand Sanitizer"/>
    <x v="9"/>
    <s v="Avant - 2 oz."/>
    <s v="12089-2FF"/>
    <n v="2"/>
    <n v="3814"/>
    <n v="1907"/>
    <s v="Bottles"/>
    <s v="N/A"/>
    <s v="N/A"/>
    <n v="1"/>
    <s v="Order"/>
    <n v="1907"/>
    <s v="N/A"/>
    <n v="1.75"/>
    <n v="3337.25"/>
    <s v="TBD"/>
    <d v="2020-10-22T00:00:00"/>
    <x v="5"/>
    <s v="Ship to FAS Warehouse. Attn: Mike Wong. 3/10 - shipping from Western Safety inventory when it arrives"/>
    <s v="FAS"/>
    <s v="188691-0"/>
    <m/>
    <s v="Yes"/>
    <n v="1907"/>
    <s v="188691-1"/>
    <d v="2020-04-01T00:00:00"/>
    <m/>
    <m/>
    <m/>
    <m/>
    <m/>
    <m/>
    <n v="0"/>
    <m/>
    <m/>
    <m/>
    <d v="2035-12-31T00:00:00"/>
    <m/>
    <m/>
    <m/>
    <m/>
    <s v="REF-113"/>
    <s v="Western_188691-1.pdf"/>
    <s v="Y"/>
    <n v="3337.25"/>
    <n v="337.06225000000001"/>
    <n v="0"/>
    <n v="0"/>
    <n v="3674.3122499999999"/>
    <n v="1907"/>
    <s v="Bottle"/>
    <x v="0"/>
    <s v="Nonstock"/>
    <m/>
    <m/>
    <n v="0"/>
    <m/>
    <s v="Cleaning and Disinfecting Supplies"/>
    <s v="2020-03"/>
    <n v="90"/>
    <n v="1.75"/>
  </r>
  <r>
    <d v="2020-03-10T00:00:00"/>
    <s v="11"/>
    <s v="Western Safety"/>
    <s v="Hand Sanitizer"/>
    <x v="9"/>
    <s v="Avant - 16 oz. "/>
    <s v="12089-16-FF"/>
    <n v="16"/>
    <n v="7216"/>
    <n v="12"/>
    <s v="Bottles"/>
    <s v="N/A"/>
    <s v="N/A"/>
    <n v="37.583333333333336"/>
    <s v="Case"/>
    <n v="451"/>
    <s v="N/A"/>
    <n v="6.15"/>
    <n v="2773.65"/>
    <s v="TBD"/>
    <d v="2020-10-22T00:00:00"/>
    <x v="5"/>
    <s v="Ship to FAS Warehouse. Attn: Mike Wong. 3/10 - shipping from Western Safety inventory when it arrives"/>
    <s v="FAS"/>
    <s v="188683-0"/>
    <m/>
    <s v="Yes"/>
    <n v="432"/>
    <s v="188683-1"/>
    <d v="2020-05-12T00:00:00"/>
    <m/>
    <m/>
    <m/>
    <m/>
    <m/>
    <m/>
    <n v="0"/>
    <s v="Hand Sanitizer (12oz or equiv)"/>
    <s v="Bottle"/>
    <n v="0"/>
    <d v="2035-12-31T00:00:00"/>
    <s v="Received 432 on 3/19/20 (PS 188683-1) Missing 19"/>
    <s v="Yes"/>
    <s v="Yes"/>
    <m/>
    <s v="REF-114"/>
    <s v="Western_188683-1.pdf"/>
    <s v="Y"/>
    <n v="2773.65"/>
    <n v="280.13865000000004"/>
    <n v="0"/>
    <n v="0"/>
    <n v="3053.78865"/>
    <n v="451"/>
    <s v="Bottle"/>
    <x v="63"/>
    <s v="COVID-170"/>
    <s v="Each"/>
    <n v="1"/>
    <n v="6.7711499999999996"/>
    <m/>
    <s v="Cleaning and Disinfecting Supplies"/>
    <s v="2020-03"/>
    <n v="90"/>
    <n v="6.15"/>
  </r>
  <r>
    <d v="2020-03-16T00:00:00"/>
    <s v="12"/>
    <s v="Western Safety"/>
    <s v="Hand Sanitizer"/>
    <x v="9"/>
    <s v="Avant - 16 oz. - 12 per case - 834 cases"/>
    <s v="12089-16-FF"/>
    <n v="16"/>
    <n v="160128"/>
    <n v="12"/>
    <s v="Bottles"/>
    <s v="N/A"/>
    <s v="N/A"/>
    <n v="834"/>
    <s v="Case"/>
    <n v="10008"/>
    <s v="N/A"/>
    <n v="6.15"/>
    <n v="61549.200000000004"/>
    <s v="TBD"/>
    <d v="2020-10-22T00:00:00"/>
    <x v="5"/>
    <s v="Ship to FAS Warehouse. Attn: Mike Wong"/>
    <s v="Ship to Mt Baker Warehouse"/>
    <s v="188957-0"/>
    <m/>
    <s v="No"/>
    <n v="480"/>
    <s v="188957-2"/>
    <d v="2020-05-12T00:00:00"/>
    <n v="1440"/>
    <s v="188957-3"/>
    <d v="2020-06-15T00:00:00"/>
    <n v="5640"/>
    <s v="188957-4, 188957-5, 188957-6"/>
    <d v="2020-06-02T00:00:00"/>
    <n v="2448"/>
    <s v="Hand Sanitizer (12oz or equiv)"/>
    <s v="Bottle"/>
    <n v="2448"/>
    <d v="2035-12-31T00:00:00"/>
    <s v="Received 480 on 4/27 (PS 188957-2). Received 1,080 on 05/20/20 and received 360 on 05/22/20 (Receiving report 05/22/20 1315 shows the total of both deliveries for a total of 1,440 and is listed on packing slip 188957-3). Received 3240 on 5/29/20 (3 receiving reports and packing slips - 1,080 on 05/29/20 1025 PS 188957-4, 1,080 on 05/29/201120 PS 188957-5, and 1,080 on 05/29/20 1400). // Received 1800 on 06/12/20 (900 on receiving report from 0937 Packing slip 188957-7, and 900 on receiving report from 1050 188957-8). These 1800 were paid on Inv #188957-5 to A/P on 07/08/20. // Received 7200 bottles (600 cases 12/cs) on 07/07/20 per Mike Wong email at 10:15am - Packing Slip 188957-9. Paid on Inv#188957-6 to A/P on 07/08/20. //"/>
    <m/>
    <m/>
    <m/>
    <s v="REF-131"/>
    <s v="Western_188957-2.pdf, Western_188957-4.pdf, Western_188957-3.pdf"/>
    <s v="Y"/>
    <n v="61549.200000000004"/>
    <n v="6216.4692000000005"/>
    <n v="0"/>
    <n v="0"/>
    <n v="67765.669200000004"/>
    <n v="10008"/>
    <s v="Bottle"/>
    <x v="64"/>
    <s v="COVID-170"/>
    <s v="Each"/>
    <n v="1"/>
    <n v="6.7711500000000004"/>
    <m/>
    <s v="Cleaning and Disinfecting Supplies"/>
    <s v="2020-03"/>
    <n v="90"/>
    <n v="6.15"/>
  </r>
  <r>
    <d v="2020-03-27T00:00:00"/>
    <s v="13"/>
    <s v="Western Safety"/>
    <s v="Hand Sanitizer"/>
    <x v="9"/>
    <s v="Avant Hand Sanitizer 1 Gallon"/>
    <s v="12089-128-FF"/>
    <n v="128"/>
    <n v="11264"/>
    <n v="4"/>
    <s v="Drum"/>
    <s v="N/A"/>
    <s v="N/A"/>
    <n v="22"/>
    <s v="Case"/>
    <n v="88"/>
    <s v="N/A"/>
    <n v="39.1"/>
    <n v="3440.8"/>
    <d v="2020-04-03T00:00:00"/>
    <d v="2020-04-03T00:00:00"/>
    <x v="19"/>
    <s v="Ship to FAS Warehouse. Attn: Mike Wong."/>
    <s v="FAS"/>
    <s v="189602-0"/>
    <m/>
    <s v="Yes"/>
    <n v="88"/>
    <s v="189602-1"/>
    <d v="2020-04-01T00:00:00"/>
    <m/>
    <m/>
    <m/>
    <m/>
    <m/>
    <m/>
    <n v="0"/>
    <m/>
    <m/>
    <m/>
    <d v="2020-04-03T00:00:00"/>
    <s v="12 BO not invoiced"/>
    <m/>
    <m/>
    <m/>
    <s v="REF-148"/>
    <s v="Western_189602-1.pdf"/>
    <s v="Y"/>
    <n v="3440.8"/>
    <n v="347.52080000000007"/>
    <n v="0"/>
    <n v="0"/>
    <n v="3788.3208000000004"/>
    <n v="88"/>
    <s v="Each"/>
    <x v="62"/>
    <s v="COVID-231"/>
    <s v="Each"/>
    <n v="10"/>
    <n v="430.49100000000004"/>
    <m/>
    <s v="Cleaning and Disinfecting Supplies"/>
    <s v="2020-03"/>
    <n v="7"/>
    <n v="39.1"/>
  </r>
  <r>
    <d v="2020-03-27T00:00:00"/>
    <s v="13"/>
    <s v="Western Safety"/>
    <s v="Hand Sanitizer"/>
    <x v="9"/>
    <s v="Avant Hand Sanitizer 16 oz 12/cs"/>
    <s v="12089-16-FF"/>
    <n v="16"/>
    <n v="17280"/>
    <n v="12"/>
    <s v="Bottles"/>
    <s v="N/A"/>
    <s v="N/A"/>
    <n v="90"/>
    <s v="Case"/>
    <n v="1080"/>
    <s v="N/A"/>
    <n v="6.15"/>
    <n v="6642"/>
    <d v="2020-04-03T00:00:00"/>
    <d v="2020-04-03T00:00:00"/>
    <x v="19"/>
    <s v="Ship to FAS Warehouse. Attn: Mike Wong."/>
    <s v="FAS"/>
    <s v="189627-0"/>
    <m/>
    <s v="Yes"/>
    <n v="1080"/>
    <s v="189627-1"/>
    <d v="2020-04-27T00:00:00"/>
    <m/>
    <m/>
    <m/>
    <m/>
    <m/>
    <m/>
    <n v="0"/>
    <s v="Hand Sanitizer (12oz or equiv)"/>
    <s v="Bottle"/>
    <n v="0"/>
    <d v="2020-04-03T00:00:00"/>
    <m/>
    <m/>
    <m/>
    <m/>
    <s v="REF-149"/>
    <s v="Western_189627-1.pdf"/>
    <s v="Y"/>
    <n v="6642"/>
    <n v="670.8420000000001"/>
    <n v="0"/>
    <n v="0"/>
    <n v="7312.8420000000006"/>
    <n v="1080"/>
    <s v="Bottle"/>
    <x v="64"/>
    <s v="COVID-170"/>
    <s v="Each"/>
    <n v="1"/>
    <n v="6.7711500000000004"/>
    <m/>
    <s v="Cleaning and Disinfecting Supplies"/>
    <s v="2020-03"/>
    <n v="7"/>
    <n v="6.15"/>
  </r>
  <r>
    <d v="2020-03-30T00:00:00"/>
    <s v="14"/>
    <s v="Western Safety"/>
    <s v="Hand Sanitizer"/>
    <x v="9"/>
    <s v="4 oz. Fresh A.B.H.C.™ bottle"/>
    <n v="17350"/>
    <n v="4"/>
    <n v="2400"/>
    <n v="600"/>
    <s v="Bottles"/>
    <s v="N/A"/>
    <s v="N/A"/>
    <n v="25"/>
    <s v="Case"/>
    <n v="600"/>
    <s v="N/A"/>
    <n v="3"/>
    <n v="1800"/>
    <d v="2020-04-06T00:00:00"/>
    <d v="2020-04-06T00:00:00"/>
    <x v="1"/>
    <s v="Ship to FAS Warehouse. Attn: Mike Wong."/>
    <s v="FAS"/>
    <s v="189713-0"/>
    <m/>
    <s v="Yes"/>
    <n v="600"/>
    <s v="189713-1"/>
    <d v="2020-04-27T00:00:00"/>
    <m/>
    <m/>
    <m/>
    <m/>
    <m/>
    <m/>
    <n v="0"/>
    <m/>
    <m/>
    <m/>
    <d v="2020-04-06T00:00:00"/>
    <s v="Received 600 on 04/13/20 (PS189713-1)"/>
    <m/>
    <m/>
    <m/>
    <s v="REF-157"/>
    <s v="Western_189713-1.pdf"/>
    <s v="Y"/>
    <n v="1800"/>
    <n v="181.8"/>
    <n v="0"/>
    <n v="0"/>
    <n v="1981.8"/>
    <n v="600"/>
    <s v="Bottle"/>
    <x v="0"/>
    <s v="Nonstock"/>
    <m/>
    <m/>
    <n v="0"/>
    <m/>
    <s v="Cleaning and Disinfecting Supplies"/>
    <s v="2020-03"/>
    <n v="7"/>
    <n v="3"/>
  </r>
  <r>
    <d v="2020-03-26T00:00:00"/>
    <s v="13"/>
    <s v="Western Safety"/>
    <s v="Hand Sanitizer"/>
    <x v="9"/>
    <s v="Avant Hand Sanitizer 1 Gallon 4/CS, No Pump"/>
    <s v="12089-128-FF"/>
    <n v="128"/>
    <n v="30720"/>
    <n v="4"/>
    <s v="Drum"/>
    <s v="N/A"/>
    <s v="N/A"/>
    <n v="60"/>
    <s v="Case"/>
    <n v="240"/>
    <s v="N/A"/>
    <n v="39.1"/>
    <m/>
    <d v="2020-04-03T00:00:00"/>
    <d v="2020-04-03T00:00:00"/>
    <x v="19"/>
    <s v="Ship to FAS Warehouse. Attn: Mike Wong."/>
    <s v="FAS"/>
    <s v="189526-0"/>
    <m/>
    <s v="Cancelled"/>
    <m/>
    <m/>
    <m/>
    <m/>
    <m/>
    <m/>
    <m/>
    <m/>
    <m/>
    <m/>
    <s v="Hand Sanitizer (12oz or equiv)"/>
    <s v="Bottle"/>
    <m/>
    <m/>
    <m/>
    <m/>
    <m/>
    <m/>
    <s v="REF-158"/>
    <m/>
    <s v="Y"/>
    <m/>
    <m/>
    <m/>
    <m/>
    <m/>
    <m/>
    <m/>
    <x v="0"/>
    <m/>
    <m/>
    <m/>
    <n v="0"/>
    <m/>
    <m/>
    <s v="2020-03"/>
    <n v="8"/>
    <n v="0"/>
  </r>
  <r>
    <d v="2020-04-01T00:00:00"/>
    <s v="14"/>
    <s v="Fremont Mischief"/>
    <s v="Hand Sanitizer"/>
    <x v="9"/>
    <s v="1-gallon containers of hand sanitizer"/>
    <s v="N/A"/>
    <n v="128"/>
    <n v="12800"/>
    <n v="100"/>
    <s v="Drum"/>
    <s v="N/A"/>
    <s v="N/A"/>
    <n v="1"/>
    <s v="Order"/>
    <n v="100"/>
    <s v="N/A"/>
    <n v="50"/>
    <n v="5000"/>
    <d v="2020-04-02T00:00:00"/>
    <d v="2020-04-02T00:00:00"/>
    <x v="19"/>
    <s v="Pick-up address and Supplier point of contact:_x000a__x000a_Fremont Mischief _x000a_127 – North 35th Street_x000a_Seattle, WA. _x000a_Derick Lewis – 206-788-7883_x000a__x000a_Order will be ready at 1PM."/>
    <s v="FAS"/>
    <s v="Credit Card - Dave M."/>
    <m/>
    <s v="Yes"/>
    <n v="100"/>
    <s v="1517 (Paid by CC)"/>
    <d v="2020-04-02T00:00:00"/>
    <m/>
    <m/>
    <m/>
    <m/>
    <m/>
    <m/>
    <n v="0"/>
    <m/>
    <m/>
    <m/>
    <d v="2020-04-02T00:00:00"/>
    <s v="Paid by CC, per David."/>
    <m/>
    <m/>
    <m/>
    <s v="REF-159"/>
    <s v="CCard_Fremont Mischief 04012020 $1517.pdf"/>
    <s v="N"/>
    <n v="5000"/>
    <n v="505.00000000000006"/>
    <n v="0"/>
    <n v="0"/>
    <n v="5505"/>
    <n v="100"/>
    <s v="Each"/>
    <x v="65"/>
    <s v="COVID-231"/>
    <s v="Each"/>
    <n v="10"/>
    <n v="550.5"/>
    <m/>
    <s v="Cleaning and Disinfecting Supplies"/>
    <s v="2020-04"/>
    <n v="1"/>
    <n v="50"/>
  </r>
  <r>
    <d v="2020-04-06T00:00:00"/>
    <s v="15"/>
    <s v="Keeney's"/>
    <s v="Hand Sanitizer"/>
    <x v="9"/>
    <s v="Germstar Gel Hand Sanitizer"/>
    <s v="GST90340CT"/>
    <n v="16"/>
    <n v="31872"/>
    <n v="12"/>
    <s v="Bottles"/>
    <s v="N/A"/>
    <s v="N/A"/>
    <n v="166"/>
    <s v="Case"/>
    <n v="1992"/>
    <s v="N/A"/>
    <n v="97.86"/>
    <n v="16244.76"/>
    <d v="2020-04-21T00:00:00"/>
    <d v="2020-04-21T00:00:00"/>
    <x v="2"/>
    <s v="Ship to FAS Warehouse. Attn: Mike Wong 8532 15th Ave NW Seattle, WA 98117"/>
    <s v="FAS"/>
    <s v="K0005271"/>
    <m/>
    <s v="Yes"/>
    <n v="166"/>
    <s v="KI-00019968"/>
    <d v="2020-04-27T00:00:00"/>
    <m/>
    <m/>
    <m/>
    <m/>
    <m/>
    <m/>
    <n v="0"/>
    <s v="Hand Sanitizer (12oz or equiv)"/>
    <s v="Bottle"/>
    <n v="0"/>
    <d v="2020-04-21T00:00:00"/>
    <s v="Received 166 around 4/22/20 (no date - PS K0005271-1)"/>
    <m/>
    <m/>
    <m/>
    <s v="REF-164"/>
    <s v="Keeneys_KI-00019968.pdf"/>
    <s v="Y"/>
    <n v="16244.76"/>
    <n v="1640.7207600000002"/>
    <n v="0"/>
    <n v="0"/>
    <n v="17885.480759999999"/>
    <n v="1992"/>
    <s v="Bottle"/>
    <x v="66"/>
    <s v="COVID-170"/>
    <s v="Each"/>
    <n v="1"/>
    <n v="8.9786549999999998"/>
    <m/>
    <s v="Cleaning and Disinfecting Supplies"/>
    <s v="2020-04"/>
    <n v="15"/>
    <n v="8.1549999999999994"/>
  </r>
  <r>
    <d v="2020-04-09T00:00:00"/>
    <s v="15"/>
    <s v="Western Safety"/>
    <s v="Hand Sanitizer"/>
    <x v="9"/>
    <s v="Avant Hand Sanitizer 16oz"/>
    <s v="12089-16-FF"/>
    <n v="16"/>
    <n v="34560"/>
    <n v="12"/>
    <s v="Bottles"/>
    <s v="N/A"/>
    <s v="N/A"/>
    <n v="180"/>
    <s v="Case"/>
    <n v="2160"/>
    <s v="N/A"/>
    <n v="6.15"/>
    <n v="1107"/>
    <d v="2020-04-13T00:00:00"/>
    <d v="2020-04-13T00:00:00"/>
    <x v="0"/>
    <s v="Ship to FAS Warehouse. Attn: Mike Wong. "/>
    <s v="FAS"/>
    <s v="190215-0; FA0-190216"/>
    <m/>
    <s v="Yes"/>
    <n v="180"/>
    <s v="190216-1"/>
    <d v="2020-04-27T00:00:00"/>
    <m/>
    <m/>
    <m/>
    <m/>
    <m/>
    <m/>
    <n v="0"/>
    <m/>
    <m/>
    <n v="0"/>
    <d v="2020-04-13T00:00:00"/>
    <s v="Received 180 on 04/10/20 (PS 190216-1)"/>
    <m/>
    <m/>
    <m/>
    <s v="REF-174"/>
    <s v="Western_190216-1.pdf"/>
    <s v="Y"/>
    <n v="1107"/>
    <n v="111.807"/>
    <n v="0"/>
    <n v="0"/>
    <n v="1218.807"/>
    <n v="2160"/>
    <s v="Bottle"/>
    <x v="67"/>
    <s v="COVID-170"/>
    <s v="Each"/>
    <n v="1"/>
    <n v="0.5642625"/>
    <m/>
    <s v="Cleaning and Disinfecting Supplies"/>
    <s v="2020-04"/>
    <n v="4"/>
    <n v="0.51249999999999996"/>
  </r>
  <r>
    <d v="2020-04-22T00:00:00"/>
    <s v="17"/>
    <s v="Reliable Paper"/>
    <s v="Hand Sanitizer"/>
    <x v="9"/>
    <s v="75% Liquid Hand Sanitizer, 55-gallon drums"/>
    <s v="55DRUM"/>
    <n v="7040"/>
    <n v="70400"/>
    <n v="10"/>
    <s v="Drum"/>
    <s v="N/A"/>
    <s v="N/A"/>
    <n v="1"/>
    <s v="Order"/>
    <n v="10"/>
    <s v="N/A"/>
    <n v="1875"/>
    <n v="18750"/>
    <s v="TBD"/>
    <d v="2020-10-22T00:00:00"/>
    <x v="5"/>
    <s v="Ship to FAS Warehouse. Attn: Mike Wong."/>
    <s v="FAS"/>
    <s v="FA0-STTL-54h49n"/>
    <m/>
    <s v="Yes"/>
    <n v="10"/>
    <n v="16185"/>
    <d v="2020-04-24T00:00:00"/>
    <m/>
    <m/>
    <m/>
    <m/>
    <m/>
    <m/>
    <n v="0"/>
    <m/>
    <m/>
    <m/>
    <d v="2035-12-31T00:00:00"/>
    <s v="Received 10 on 04/15/20 from Casey Products  (Whse made PS)"/>
    <m/>
    <m/>
    <m/>
    <s v="REF-200"/>
    <s v="Reliable_16185.pdf"/>
    <s v="N"/>
    <n v="18750"/>
    <n v="1893.7500000000002"/>
    <n v="0"/>
    <n v="0"/>
    <n v="20643.75"/>
    <n v="10"/>
    <s v="Drum"/>
    <x v="68"/>
    <s v="COVID-255"/>
    <s v="Drum"/>
    <n v="1"/>
    <n v="2064.375"/>
    <m/>
    <s v="Cleaning and Disinfecting Supplies"/>
    <s v="2020-04"/>
    <n v="90"/>
    <n v="1875"/>
  </r>
  <r>
    <d v="2020-04-23T00:00:00"/>
    <s v="17"/>
    <s v="Procurement Services "/>
    <s v="Hand Sanitizer"/>
    <x v="9"/>
    <s v="Lux Eoi Hand Sanitizing Gel, 16.9oz, 500ml - 40%"/>
    <s v="UPC 60003646014"/>
    <n v="16.899999999999999"/>
    <n v="211199.3"/>
    <n v="12497"/>
    <s v="Bottles"/>
    <s v="N/A"/>
    <s v="N/A"/>
    <n v="1"/>
    <s v="Order"/>
    <n v="12497"/>
    <s v="N/A"/>
    <n v="4.75"/>
    <n v="59360.75"/>
    <d v="2020-05-06T00:00:00"/>
    <d v="2020-05-06T00:00:00"/>
    <x v="9"/>
    <s v="Ship to FAS Warehouse. Attn: Mike Wong."/>
    <s v="FAS"/>
    <s v="FA0-0000000056"/>
    <m/>
    <s v="Yes"/>
    <n v="12497"/>
    <s v="INV/2020/0006"/>
    <d v="2020-04-22T00:00:00"/>
    <m/>
    <m/>
    <m/>
    <m/>
    <m/>
    <m/>
    <n v="0"/>
    <s v="Hand Sanitizer (12oz or equiv)"/>
    <s v="Each"/>
    <n v="0"/>
    <d v="2020-05-06T00:00:00"/>
    <s v="This invoice was 40% down payment - Received 2917 boxes on 05/26/20 0910 (2917x12=35004) Receiving Report covers lines C_202, C_203, and C_212."/>
    <m/>
    <m/>
    <m/>
    <s v="REF-202"/>
    <m/>
    <s v="Y"/>
    <n v="59360.75"/>
    <n v="5995.4357500000006"/>
    <n v="0"/>
    <n v="0"/>
    <n v="65356.185750000004"/>
    <n v="12497"/>
    <s v="Bottle"/>
    <x v="69"/>
    <s v="COVID-170"/>
    <s v="Each"/>
    <n v="1"/>
    <n v="5.2297500000000001"/>
    <m/>
    <s v="Cleaning and Disinfecting Supplies"/>
    <s v="2020-04"/>
    <n v="13"/>
    <n v="4.75"/>
  </r>
  <r>
    <d v="2020-04-23T00:00:00"/>
    <s v="17"/>
    <s v="Procurement Services "/>
    <s v="Hand Sanitizer"/>
    <x v="9"/>
    <s v="Lux Eoi Hand Sanitizing Gel, 16.9oz, 500ml - 60%"/>
    <s v="UPC 860003646014"/>
    <n v="16.899999999999999"/>
    <n v="316790.5"/>
    <n v="18745"/>
    <s v="Bottles"/>
    <s v="N/A"/>
    <s v="N/A"/>
    <n v="1"/>
    <s v="Order"/>
    <n v="18745"/>
    <s v="N/A"/>
    <n v="4.75"/>
    <n v="89038.75"/>
    <d v="2020-05-06T00:00:00"/>
    <d v="2020-05-06T00:00:00"/>
    <x v="9"/>
    <s v="Ship to FAS Warehouse. Attn: Mike Wong."/>
    <s v="FAS"/>
    <s v="FA0-0000000056"/>
    <m/>
    <s v="Yes"/>
    <n v="18745"/>
    <s v="INV/2020/0005"/>
    <d v="2020-06-12T00:00:00"/>
    <m/>
    <m/>
    <m/>
    <m/>
    <m/>
    <m/>
    <n v="0"/>
    <s v="Hand Sanitizer (12oz or equiv)"/>
    <s v="Each"/>
    <n v="0"/>
    <d v="2020-05-06T00:00:00"/>
    <s v="Received 2917 boxes on 05/26/20 0910 (2917x12=35004) Receiving Report covers lines C_202, C_203, and C_212"/>
    <m/>
    <m/>
    <m/>
    <s v="REF-203"/>
    <s v="ProcurementServices_INV-2020-0005.pdf"/>
    <s v="Y"/>
    <n v="89038.75"/>
    <n v="8992.9137499999997"/>
    <n v="0"/>
    <n v="0"/>
    <n v="98031.663750000007"/>
    <n v="18745"/>
    <s v="Bottle"/>
    <x v="69"/>
    <s v="COVID-170"/>
    <s v="Each"/>
    <n v="1"/>
    <n v="5.2297500000000001"/>
    <m/>
    <s v="Cleaning and Disinfecting Supplies"/>
    <s v="2020-04"/>
    <n v="13"/>
    <n v="4.75"/>
  </r>
  <r>
    <d v="2020-04-23T00:00:00"/>
    <s v="17"/>
    <s v="Reliable Paper"/>
    <s v="Hand Sanitizer"/>
    <x v="9"/>
    <s v="Liquid Hand Sanitizer, 75% Alcohol, 275-gallon tote"/>
    <s v="275 TOTE"/>
    <n v="35200"/>
    <n v="35200"/>
    <n v="1"/>
    <s v="Drum"/>
    <s v="N/A"/>
    <s v="N/A"/>
    <n v="1"/>
    <s v="Order"/>
    <n v="1"/>
    <s v="N/A"/>
    <n v="9625"/>
    <n v="9625"/>
    <d v="2020-04-23T00:00:00"/>
    <d v="2020-04-23T00:00:00"/>
    <x v="2"/>
    <s v="Ship to FAS Warehouse. Attn: Mike Wong."/>
    <s v="FAS"/>
    <s v="FA0-0000000061"/>
    <m/>
    <s v="Yes"/>
    <n v="1"/>
    <n v="17138"/>
    <d v="2020-04-24T00:00:00"/>
    <m/>
    <m/>
    <m/>
    <m/>
    <m/>
    <m/>
    <n v="0"/>
    <s v="Hand Sanitizer (12oz or equiv)"/>
    <s v="Each"/>
    <m/>
    <d v="2020-04-23T00:00:00"/>
    <m/>
    <m/>
    <m/>
    <m/>
    <s v="REF-205"/>
    <s v="Reliable_17138.pdf"/>
    <s v="N"/>
    <n v="9625"/>
    <n v="972.12500000000011"/>
    <n v="0"/>
    <n v="0"/>
    <n v="10597.125"/>
    <n v="1"/>
    <s v="Tote"/>
    <x v="70"/>
    <s v="COVID-250"/>
    <s v="Tote"/>
    <n v="1"/>
    <n v="10597.125"/>
    <m/>
    <s v="Cleaning and Disinfecting Supplies"/>
    <s v="2020-04"/>
    <n v="0"/>
    <n v="9625"/>
  </r>
  <r>
    <d v="2020-05-01T00:00:00"/>
    <s v="18"/>
    <s v="Procurement Services "/>
    <s v="Hand Sanitizer"/>
    <x v="9"/>
    <s v="Lux Eoi Hand Sanitizing Gel, 16.9oz, 500ml - 60%"/>
    <s v="UPC 860003646014"/>
    <n v="16.899999999999999"/>
    <n v="63881.999999999993"/>
    <n v="3780"/>
    <s v="Bottles"/>
    <s v="N/A"/>
    <s v="N/A"/>
    <n v="1"/>
    <s v="Order"/>
    <n v="3780"/>
    <s v="N/A"/>
    <n v="4.75"/>
    <n v="17955"/>
    <d v="2020-05-06T00:00:00"/>
    <d v="2020-05-06T00:00:00"/>
    <x v="9"/>
    <s v="Ship to FAS Warehouse. Attn: Mike Wong."/>
    <s v="FAS"/>
    <s v="FA0-0000000056"/>
    <m/>
    <s v="No"/>
    <n v="3762"/>
    <s v="INV/2020/0010"/>
    <m/>
    <m/>
    <m/>
    <m/>
    <m/>
    <m/>
    <m/>
    <n v="18"/>
    <s v="Hand Sanitizer (12oz or equiv)"/>
    <s v="Each"/>
    <n v="0"/>
    <d v="2020-05-06T00:00:00"/>
    <s v="Received 2917 boxes on 05/26/20 0910 (2917x12=35004) Receiving Report covers lines C_202, C_203, and C_212"/>
    <s v="Yes"/>
    <s v="Yes"/>
    <s v="Will deduct 18 off of one invoice."/>
    <s v="REF-212"/>
    <s v="ProcurementServices_INV-2020-0010.pdf"/>
    <s v="Y"/>
    <n v="17955"/>
    <n v="1813.4550000000002"/>
    <n v="0"/>
    <n v="0"/>
    <n v="19768.455000000002"/>
    <n v="3780"/>
    <s v="Bottle"/>
    <x v="69"/>
    <s v="COVID-170"/>
    <s v="Each"/>
    <n v="1"/>
    <n v="5.2297500000000001"/>
    <m/>
    <s v="Cleaning and Disinfecting Supplies"/>
    <s v="2020-05"/>
    <n v="5"/>
    <n v="4.75"/>
  </r>
  <r>
    <d v="2020-05-01T00:00:00"/>
    <s v="18"/>
    <s v="Procurement Services "/>
    <s v="Hand Sanitizer"/>
    <x v="9"/>
    <s v="Lux Eoi Hand Sanitizer Gel, 16.9oz - 40%"/>
    <s v="UPC 860003646014"/>
    <n v="16.899999999999999"/>
    <n v="238492.79999999999"/>
    <n v="14112"/>
    <s v="Bottles"/>
    <s v="N/A"/>
    <s v="N/A"/>
    <n v="1"/>
    <s v="Order"/>
    <n v="14112"/>
    <s v="N/A"/>
    <n v="4.6500000000000004"/>
    <n v="65620.800000000003"/>
    <d v="2020-05-15T00:00:00"/>
    <d v="2020-05-15T00:00:00"/>
    <x v="13"/>
    <s v="Ship to FAS Warehouse. Attn: Mike Wong."/>
    <s v="FAS"/>
    <s v="FA1-0000000013"/>
    <m/>
    <s v="Yes"/>
    <n v="14112"/>
    <s v="08"/>
    <m/>
    <m/>
    <m/>
    <m/>
    <m/>
    <m/>
    <m/>
    <n v="0"/>
    <s v="Hand Sanitizer (12oz or equiv)"/>
    <s v="Each"/>
    <n v="0"/>
    <d v="2020-05-15T00:00:00"/>
    <s v="Received 2940 boxes on 05/26/20 0840 (2940 x 12 = 35280) Lines C_213 and C_214 in one receiving report"/>
    <m/>
    <m/>
    <m/>
    <s v="REF-213"/>
    <m/>
    <s v="Y"/>
    <n v="65620.800000000003"/>
    <n v="6627.7008000000005"/>
    <n v="0"/>
    <n v="0"/>
    <n v="72248.500800000009"/>
    <n v="14112"/>
    <s v="Bottle"/>
    <x v="71"/>
    <s v="COVID-170"/>
    <s v="Each"/>
    <n v="1"/>
    <n v="5.1196500000000009"/>
    <m/>
    <s v="Cleaning and Disinfecting Supplies"/>
    <s v="2020-05"/>
    <n v="14"/>
    <n v="4.6500000000000004"/>
  </r>
  <r>
    <d v="2020-05-01T00:00:00"/>
    <s v="18"/>
    <s v="Procurement Services "/>
    <s v="Hand Sanitizer"/>
    <x v="9"/>
    <s v="Lux Eoi Hand Sanitizer Gel, 16.9oz - 60%"/>
    <s v="UPC 860003646014"/>
    <n v="16.899999999999999"/>
    <n v="357739.19999999995"/>
    <n v="21168"/>
    <s v="Bottles"/>
    <s v="N/A"/>
    <s v="N/A"/>
    <n v="1"/>
    <s v="Order"/>
    <n v="21168"/>
    <s v="N/A"/>
    <n v="4.6500000000000004"/>
    <n v="98431.200000000012"/>
    <d v="2020-05-15T00:00:00"/>
    <d v="2020-05-15T00:00:00"/>
    <x v="13"/>
    <s v="Ship to FAS Warehouse. Attn: Mike Wong."/>
    <s v="FAS"/>
    <s v="FA1-0000000013; S00019"/>
    <m/>
    <s v="Yes"/>
    <n v="21168"/>
    <m/>
    <m/>
    <m/>
    <m/>
    <m/>
    <m/>
    <m/>
    <m/>
    <n v="0"/>
    <s v="Hand Sanitizer (12oz or equiv)"/>
    <s v="Each"/>
    <n v="0"/>
    <d v="2020-05-15T00:00:00"/>
    <s v="Received 2940 boxes on 05/26/20 0840 (2940 x 12 = 35280)Lines C_213 and C_214 in one receiving report"/>
    <m/>
    <m/>
    <m/>
    <s v="REF-214"/>
    <m/>
    <s v="Y"/>
    <n v="98431.200000000012"/>
    <n v="9941.5512000000017"/>
    <n v="0"/>
    <n v="0"/>
    <n v="108372.75120000001"/>
    <n v="21168"/>
    <s v="Bottle"/>
    <x v="71"/>
    <s v="COVID-170"/>
    <s v="Each"/>
    <n v="1"/>
    <n v="5.1196500000000009"/>
    <m/>
    <s v="Cleaning and Disinfecting Supplies"/>
    <s v="2020-05"/>
    <n v="14"/>
    <n v="4.6500000000000004"/>
  </r>
  <r>
    <d v="2020-06-11T00:00:00"/>
    <s v="24"/>
    <s v="Procurement Services"/>
    <s v="Hand Sanitizer"/>
    <x v="9"/>
    <s v="Lux Eoi Hand Sanitizer Gel, 16.9oz - 40%"/>
    <s v="UPC 860003646014"/>
    <n v="-16.899999999999999"/>
    <n v="-304.2"/>
    <n v="-18"/>
    <s v="Bottles"/>
    <s v="N/A"/>
    <s v="N/A"/>
    <n v="1"/>
    <s v="Order"/>
    <n v="-18"/>
    <s v="N/A"/>
    <n v="4.75"/>
    <n v="-85.5"/>
    <s v="N/A"/>
    <s v="N/A"/>
    <x v="20"/>
    <s v="N/A"/>
    <s v="N/A"/>
    <s v="FA1-0000000056"/>
    <s v="REF C_212, short 18 bottles"/>
    <s v="-"/>
    <s v="-"/>
    <s v="-"/>
    <m/>
    <m/>
    <m/>
    <m/>
    <m/>
    <m/>
    <m/>
    <n v="-18"/>
    <s v="Hand Sanitizer (12oz or equiv)"/>
    <s v="Each"/>
    <n v="0"/>
    <s v="N/A"/>
    <m/>
    <m/>
    <m/>
    <m/>
    <s v="REF-234"/>
    <m/>
    <s v="Y"/>
    <n v="-85.5"/>
    <n v="-8.6355000000000004"/>
    <n v="0"/>
    <n v="0"/>
    <n v="-94.135500000000008"/>
    <n v="-18"/>
    <s v="Bottle"/>
    <x v="69"/>
    <s v="COVID-170"/>
    <s v="Each"/>
    <n v="1"/>
    <n v="5.2297500000000001"/>
    <m/>
    <m/>
    <s v="2020-06"/>
    <e v="#VALUE!"/>
    <n v="4.75"/>
  </r>
  <r>
    <d v="2020-05-21T00:00:00"/>
    <s v="21"/>
    <s v="Huons USA"/>
    <s v="Hand Sanitizer"/>
    <x v="9"/>
    <s v="Hand Sanitizer gel, 70%, 16.9 oz bottles"/>
    <m/>
    <n v="16.899999999999999"/>
    <n v="371800"/>
    <n v="22000"/>
    <s v="Bottles"/>
    <s v="N/A"/>
    <s v="N/A"/>
    <n v="1"/>
    <s v=" Order "/>
    <n v="22000"/>
    <s v=" N/A "/>
    <n v="3.25"/>
    <n v="71500"/>
    <d v="2020-07-10T00:00:00"/>
    <d v="2020-07-10T00:00:00"/>
    <x v="18"/>
    <s v="Ship to FAS"/>
    <s v="FAS"/>
    <s v="FA1-0000000031"/>
    <m/>
    <s v="Yes"/>
    <n v="22000"/>
    <s v="HUUS/OB/INV20-165"/>
    <d v="2020-07-08T00:00:00"/>
    <m/>
    <m/>
    <m/>
    <m/>
    <m/>
    <m/>
    <n v="0"/>
    <s v="Hand Sanitizer (12oz or equiv)"/>
    <s v="Bottle"/>
    <n v="0"/>
    <d v="2020-07-10T00:00:00"/>
    <s v="Received 22008 on 06/17/2020 1010 (8 over)"/>
    <m/>
    <m/>
    <m/>
    <s v="REF-236"/>
    <m/>
    <s v="Y"/>
    <n v="71500"/>
    <n v="7221.5000000000009"/>
    <n v="0"/>
    <n v="0"/>
    <n v="78721.5"/>
    <n v="22000"/>
    <s v="Bottle"/>
    <x v="72"/>
    <s v="COVID-170"/>
    <s v="Each"/>
    <n v="1"/>
    <n v="3.5782500000000002"/>
    <m/>
    <s v="Cleaning and Disinfecting Supplies"/>
    <s v="2020-05"/>
    <n v="50"/>
    <n v="3.25"/>
  </r>
  <r>
    <d v="2020-06-03T00:00:00"/>
    <s v="23"/>
    <s v="Keeney's"/>
    <s v="Hand Sanitizer"/>
    <x v="9"/>
    <s v="Hand Sanitizer gel, 70%, clear scent 33.8 oz bottle with pump top"/>
    <s v="Blumen"/>
    <n v="33.799999999999997"/>
    <n v="5272.8"/>
    <n v="156"/>
    <s v="Bottles"/>
    <s v="N/A"/>
    <s v="N/A"/>
    <n v="1"/>
    <s v="Order"/>
    <n v="156"/>
    <s v="N/A"/>
    <n v="22"/>
    <n v="3432"/>
    <d v="2020-06-09T00:00:00"/>
    <d v="2020-06-09T00:00:00"/>
    <x v="14"/>
    <s v="Ship to FAS"/>
    <s v="FAS"/>
    <s v="FA1-0000000041, Blanket Contract 5128"/>
    <m/>
    <s v="Yes"/>
    <n v="156"/>
    <s v="KI-00022480"/>
    <d v="2020-06-15T00:00:00"/>
    <m/>
    <m/>
    <m/>
    <m/>
    <m/>
    <m/>
    <n v="0"/>
    <s v="Hand Sanitizer (12oz or equiv)"/>
    <s v="Bottle"/>
    <n v="0"/>
    <d v="2020-06-09T00:00:00"/>
    <s v="Received 156 on 06/04/20 1130 per receiving report"/>
    <m/>
    <m/>
    <m/>
    <s v="REF-244"/>
    <s v="Keeneys_KI-00022480.pdf"/>
    <s v="Y"/>
    <n v="3432"/>
    <n v="346.63200000000001"/>
    <n v="0"/>
    <n v="0"/>
    <n v="3778.6320000000001"/>
    <n v="156"/>
    <s v="Bottle"/>
    <x v="73"/>
    <s v="COVID-172"/>
    <s v="Each"/>
    <n v="1"/>
    <n v="24.222000000000001"/>
    <m/>
    <s v="Cleaning and Disinfecting Supplies"/>
    <s v="2020-06"/>
    <n v="6"/>
    <n v="22"/>
  </r>
  <r>
    <d v="2020-06-12T00:00:00"/>
    <s v="24"/>
    <s v="Western Safety"/>
    <s v="Hand Sanitizer"/>
    <x v="9"/>
    <s v="Avant Hand Sanitizer"/>
    <s v="12089-16-FF"/>
    <n v="-16"/>
    <n v="-32064"/>
    <n v="-2004"/>
    <s v="Bottles"/>
    <s v="N/A"/>
    <s v="N/A"/>
    <n v="1"/>
    <s v="Order"/>
    <n v="-2004"/>
    <s v="N/A"/>
    <n v="6.15"/>
    <n v="-12324.6"/>
    <s v="N/A"/>
    <s v="N/A"/>
    <x v="20"/>
    <s v="N/A"/>
    <s v="N/A"/>
    <s v="PO#3340, Orig Invoice # 188957-1"/>
    <s v="REF C_131 - Western Safety issued credit invoice 191695-1 on 6/12/2020 (invoice date = 5/21/2020)"/>
    <s v="-"/>
    <s v="-"/>
    <s v="-"/>
    <m/>
    <m/>
    <m/>
    <m/>
    <m/>
    <m/>
    <m/>
    <n v="-2004"/>
    <s v="Hand Sanitizer (12oz or equiv)"/>
    <m/>
    <m/>
    <m/>
    <m/>
    <m/>
    <m/>
    <m/>
    <s v="REF-251"/>
    <m/>
    <s v="Y"/>
    <n v="-12324.6"/>
    <n v="-1244.7846000000002"/>
    <n v="0"/>
    <n v="0"/>
    <n v="-13569.384600000001"/>
    <n v="-2004"/>
    <s v="Bottle"/>
    <x v="64"/>
    <s v="COVID-170"/>
    <s v="Each"/>
    <n v="1"/>
    <n v="6.7711500000000004"/>
    <m/>
    <m/>
    <s v="2020-06"/>
    <e v="#VALUE!"/>
    <n v="6.15"/>
  </r>
  <r>
    <d v="2020-03-10T00:00:00"/>
    <s v="11"/>
    <s v="Keeney's"/>
    <s v="Hand Soap"/>
    <x v="10"/>
    <s v="16 oz. bottle"/>
    <s v="DIA06044"/>
    <n v="16"/>
    <n v="96000"/>
    <n v="12"/>
    <s v="Bottles"/>
    <s v="N/A"/>
    <s v="N/A"/>
    <n v="500"/>
    <s v="Case"/>
    <n v="6000"/>
    <e v="#VALUE!"/>
    <n v="41.25"/>
    <n v="20625"/>
    <d v="2020-03-16T00:00:00"/>
    <d v="2020-03-16T00:00:00"/>
    <x v="4"/>
    <s v="Ship to FAS Warehouse. Attn: Mike Wong"/>
    <s v="FAS"/>
    <s v="K0004736"/>
    <m/>
    <s v="Yes"/>
    <n v="500"/>
    <s v="KI-00017284"/>
    <d v="2020-04-16T00:00:00"/>
    <m/>
    <m/>
    <m/>
    <m/>
    <m/>
    <m/>
    <n v="0"/>
    <m/>
    <m/>
    <m/>
    <d v="2020-03-16T00:00:00"/>
    <m/>
    <m/>
    <m/>
    <m/>
    <s v="REF-027"/>
    <s v="Keeneys_KI-00017284.pdf"/>
    <s v="Y"/>
    <n v="20625"/>
    <n v="2083.125"/>
    <n v="0"/>
    <n v="0"/>
    <n v="22708.125"/>
    <n v="6000"/>
    <s v="Bottle"/>
    <x v="74"/>
    <s v="COVID-120"/>
    <s v="Case"/>
    <n v="12"/>
    <n v="45.416249999999998"/>
    <m/>
    <s v="Cleaning and Disinfecting Supplies"/>
    <s v="2020-03"/>
    <n v="6"/>
    <n v="3.4375"/>
  </r>
  <r>
    <d v="2020-03-10T00:00:00"/>
    <s v="11"/>
    <s v="Keeney's"/>
    <s v="Hand Soap"/>
    <x v="10"/>
    <s v="12 oz. bottle"/>
    <s v="GOJ9759"/>
    <n v="12"/>
    <n v="18000"/>
    <n v="12"/>
    <s v="Bottles"/>
    <s v="N/A"/>
    <s v="N/A"/>
    <n v="125"/>
    <s v="Case"/>
    <n v="1500"/>
    <s v="N/A"/>
    <n v="80.349999999999994"/>
    <n v="10043.75"/>
    <d v="2020-03-16T00:00:00"/>
    <d v="2020-03-16T00:00:00"/>
    <x v="4"/>
    <s v="Ship to FAS Warehouse. Attn: Mike Wong"/>
    <s v="FAS"/>
    <s v="K0004736"/>
    <m/>
    <s v="Yes"/>
    <n v="125"/>
    <s v="KI-00017284"/>
    <d v="2020-04-16T00:00:00"/>
    <m/>
    <m/>
    <m/>
    <m/>
    <m/>
    <m/>
    <n v="0"/>
    <m/>
    <m/>
    <m/>
    <d v="2020-03-16T00:00:00"/>
    <m/>
    <m/>
    <m/>
    <m/>
    <s v="REF-031"/>
    <s v="Keeneys_KI-00017284.pdf"/>
    <s v="Y"/>
    <n v="10043.75"/>
    <n v="1014.41875"/>
    <n v="0"/>
    <n v="0"/>
    <n v="11058.168750000001"/>
    <n v="1500"/>
    <s v="Bottle"/>
    <x v="75"/>
    <s v="COVID-120"/>
    <s v="Case"/>
    <n v="12"/>
    <n v="88.465350000000001"/>
    <m/>
    <s v="Cleaning and Disinfecting Supplies"/>
    <s v="2020-03"/>
    <n v="6"/>
    <n v="6.6958333333333337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3"/>
    <s v="Case"/>
    <n v="18"/>
    <s v="N/A"/>
    <n v="34.19"/>
    <n v="102.57"/>
    <d v="2020-03-18T00:00:00"/>
    <d v="2020-03-18T00:00:00"/>
    <x v="4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6"/>
    <s v="Keeneys_KI-00017934.pdf"/>
    <s v="Y"/>
    <n v="102.57"/>
    <n v="10.35957"/>
    <n v="0"/>
    <n v="0"/>
    <n v="112.92957"/>
    <n v="18"/>
    <s v="Bottle"/>
    <x v="76"/>
    <s v="COVID-120"/>
    <s v="Case"/>
    <n v="12"/>
    <n v="75.286379999999994"/>
    <m/>
    <s v="Cleaning and Disinfecting Supplies"/>
    <s v="2020-03"/>
    <n v="1"/>
    <n v="5.6983333333333333"/>
  </r>
  <r>
    <d v="2020-03-17T00:00:00"/>
    <s v="12"/>
    <s v="Keeney's"/>
    <s v="Hand Soap"/>
    <x v="10"/>
    <s v="SOAP,HAND,FOAM,PINKGRP"/>
    <s v="MTH01361CT "/>
    <n v="10"/>
    <n v="60"/>
    <n v="6"/>
    <s v="Bottles"/>
    <s v="N/A"/>
    <s v="N/A"/>
    <n v="3"/>
    <s v="Case"/>
    <n v="18"/>
    <s v="N/A"/>
    <n v="30.19"/>
    <n v="90.570000000000007"/>
    <d v="2020-03-18T00:00:00"/>
    <d v="2020-03-18T00:00:00"/>
    <x v="4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7"/>
    <s v="Keeneys_KI-00017934.pdf"/>
    <s v="Y"/>
    <n v="90.570000000000007"/>
    <n v="9.1475700000000018"/>
    <n v="0"/>
    <n v="0"/>
    <n v="99.717570000000009"/>
    <n v="18"/>
    <s v="Bottle"/>
    <x v="77"/>
    <s v="COVID-120"/>
    <s v="Case"/>
    <n v="12"/>
    <n v="66.478380000000016"/>
    <m/>
    <s v="Cleaning and Disinfecting Supplies"/>
    <s v="2020-03"/>
    <n v="1"/>
    <n v="5.0316666666666672"/>
  </r>
  <r>
    <d v="2020-03-17T00:00:00"/>
    <s v="12"/>
    <s v="Keeney's"/>
    <s v="Hand Soap"/>
    <x v="10"/>
    <s v="SOAP,FOAMING HAND WASH,LE "/>
    <s v="MTH00362"/>
    <n v="10"/>
    <n v="90"/>
    <n v="9"/>
    <s v="Bottles"/>
    <s v="N/A"/>
    <s v="N/A"/>
    <n v="1"/>
    <s v="Order"/>
    <n v="9"/>
    <s v="N/A"/>
    <n v="6.29"/>
    <n v="56.61"/>
    <d v="2020-03-18T00:00:00"/>
    <d v="2020-03-18T00:00:00"/>
    <x v="4"/>
    <s v="Ship to FAS Warehouse. Attn: Mike Wong."/>
    <s v="FAS"/>
    <s v="K0004948"/>
    <m/>
    <s v="Yes"/>
    <n v="9"/>
    <s v="KI-00017934"/>
    <d v="2020-03-24T00:00:00"/>
    <m/>
    <m/>
    <m/>
    <m/>
    <m/>
    <m/>
    <n v="0"/>
    <m/>
    <m/>
    <m/>
    <d v="2020-03-18T00:00:00"/>
    <m/>
    <m/>
    <m/>
    <m/>
    <s v="REF-059"/>
    <s v="Keeneys_KI-00017934.pdf"/>
    <s v="Y"/>
    <n v="56.61"/>
    <n v="5.7176100000000005"/>
    <n v="0"/>
    <n v="0"/>
    <n v="62.32761"/>
    <n v="9"/>
    <s v="Bottle"/>
    <x v="78"/>
    <s v="COVID-120"/>
    <s v="Case"/>
    <n v="12"/>
    <n v="83.103480000000005"/>
    <m/>
    <s v="Cleaning and Disinfecting Supplies"/>
    <s v="2020-03"/>
    <n v="1"/>
    <n v="6.29"/>
  </r>
  <r>
    <d v="2020-03-17T00:00:00"/>
    <s v="12"/>
    <s v="Keeney's"/>
    <s v="Hand Soap"/>
    <x v="10"/>
    <s v="SOAP,FMG,HANDWSH,PINKGP"/>
    <s v="MTH01361EA"/>
    <n v="10"/>
    <n v="90"/>
    <n v="9"/>
    <s v="Bottles"/>
    <s v="N/A"/>
    <s v="N/A"/>
    <n v="1"/>
    <s v="Order"/>
    <n v="9"/>
    <s v="N/A"/>
    <n v="6.29"/>
    <n v="56.61"/>
    <d v="2020-03-18T00:00:00"/>
    <d v="2020-03-18T00:00:00"/>
    <x v="4"/>
    <s v="Ship to FAS Warehouse. Attn: Mike Wong."/>
    <s v="FAS"/>
    <s v="K0004948"/>
    <m/>
    <s v="Yes"/>
    <n v="9"/>
    <s v="KI-00017934"/>
    <d v="2020-03-24T00:00:00"/>
    <m/>
    <m/>
    <m/>
    <m/>
    <m/>
    <m/>
    <n v="0"/>
    <m/>
    <m/>
    <m/>
    <d v="2020-03-18T00:00:00"/>
    <m/>
    <m/>
    <m/>
    <m/>
    <s v="REF-060"/>
    <s v="Keeneys_KI-00017934.pdf"/>
    <s v="Y"/>
    <n v="56.61"/>
    <n v="5.7176100000000005"/>
    <n v="0"/>
    <n v="0"/>
    <n v="62.32761"/>
    <n v="9"/>
    <s v="Bottle"/>
    <x v="78"/>
    <s v="COVID-120"/>
    <s v="Case"/>
    <n v="12"/>
    <n v="83.103480000000005"/>
    <m/>
    <s v="Cleaning and Disinfecting Supplies"/>
    <s v="2020-03"/>
    <n v="1"/>
    <n v="6.29"/>
  </r>
  <r>
    <d v="2020-03-17T00:00:00"/>
    <s v="12"/>
    <s v="Keeney's"/>
    <s v="Hand Soap"/>
    <x v="10"/>
    <s v="SOAP,FOAMING HAND WASH,LV"/>
    <s v="MTH00363"/>
    <n v="10"/>
    <n v="60"/>
    <n v="6"/>
    <s v="Bottles"/>
    <s v="N/A"/>
    <s v="N/A"/>
    <n v="1"/>
    <s v="Order"/>
    <n v="6"/>
    <s v="N/A"/>
    <n v="6.29"/>
    <n v="37.74"/>
    <d v="2020-03-18T00:00:00"/>
    <d v="2020-03-18T00:00:00"/>
    <x v="4"/>
    <s v="Ship to FAS Warehouse. Attn: Mike Wong."/>
    <s v="FAS"/>
    <s v="K0004948"/>
    <m/>
    <s v="Yes"/>
    <n v="6"/>
    <s v="KI-00017934"/>
    <d v="2020-03-24T00:00:00"/>
    <m/>
    <m/>
    <m/>
    <m/>
    <m/>
    <m/>
    <n v="0"/>
    <m/>
    <m/>
    <m/>
    <d v="2020-03-18T00:00:00"/>
    <m/>
    <m/>
    <m/>
    <m/>
    <s v="REF-061"/>
    <s v="Keeneys_KI-00017934.pdf"/>
    <s v="Y"/>
    <n v="37.74"/>
    <n v="3.8117400000000004"/>
    <n v="0"/>
    <n v="0"/>
    <n v="41.551740000000002"/>
    <n v="6"/>
    <s v="Bottle"/>
    <x v="78"/>
    <s v="COVID-120"/>
    <s v="Case"/>
    <n v="12"/>
    <n v="83.103480000000005"/>
    <m/>
    <s v="Cleaning and Disinfecting Supplies"/>
    <s v="2020-03"/>
    <n v="1"/>
    <n v="6.29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1"/>
    <s v="Case"/>
    <n v="6"/>
    <s v="N/A"/>
    <n v="34.19"/>
    <n v="34.19"/>
    <d v="2020-03-18T00:00:00"/>
    <d v="2020-03-18T00:00:00"/>
    <x v="4"/>
    <s v="Ship to FAS Warehouse. Attn: Mike Wong."/>
    <s v="FAS"/>
    <s v="K0004948"/>
    <m/>
    <s v="Yes"/>
    <n v="1"/>
    <s v="KI-00018340"/>
    <d v="2020-04-16T00:00:00"/>
    <m/>
    <m/>
    <m/>
    <m/>
    <m/>
    <m/>
    <n v="0"/>
    <m/>
    <m/>
    <m/>
    <d v="2020-03-18T00:00:00"/>
    <m/>
    <m/>
    <m/>
    <m/>
    <s v="REF-062"/>
    <s v="Keeneys_KI-00018340.pdf"/>
    <s v="Y"/>
    <n v="34.19"/>
    <n v="3.4531900000000002"/>
    <n v="0"/>
    <n v="0"/>
    <n v="37.643189999999997"/>
    <n v="6"/>
    <s v="Bottle"/>
    <x v="76"/>
    <s v="COVID-120"/>
    <s v="Case"/>
    <n v="12"/>
    <n v="75.286379999999994"/>
    <m/>
    <s v="Cleaning and Disinfecting Supplies"/>
    <s v="2020-03"/>
    <n v="1"/>
    <n v="5.6983333333333333"/>
  </r>
  <r>
    <d v="2020-03-17T00:00:00"/>
    <s v="12"/>
    <s v="Keeney's"/>
    <s v="Hand Soap"/>
    <x v="10"/>
    <s v="SOAP,FOAMING HAND WASH,CR "/>
    <s v="MTH00361"/>
    <n v="10"/>
    <n v="30"/>
    <n v="3"/>
    <s v="Bottles"/>
    <s v="N/A"/>
    <s v="N/A"/>
    <n v="1"/>
    <s v="Order"/>
    <n v="3"/>
    <s v="N/A"/>
    <n v="6.29"/>
    <n v="18.87"/>
    <d v="2020-03-18T00:00:00"/>
    <d v="2020-03-18T00:00:00"/>
    <x v="4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65"/>
    <s v="Keeneys_KI-00017934.pdf"/>
    <s v="Y"/>
    <n v="18.87"/>
    <n v="1.9058700000000002"/>
    <n v="0"/>
    <n v="0"/>
    <n v="20.775870000000001"/>
    <n v="3"/>
    <s v="Bottle"/>
    <x v="78"/>
    <s v="COVID-120"/>
    <s v="Case"/>
    <n v="12"/>
    <n v="83.103480000000005"/>
    <m/>
    <s v="Cleaning and Disinfecting Supplies"/>
    <s v="2020-03"/>
    <n v="1"/>
    <n v="6.29"/>
  </r>
  <r>
    <d v="2020-03-12T00:00:00"/>
    <s v="11"/>
    <s v="Pacific Office Solutions"/>
    <s v="Hand Soap"/>
    <x v="10"/>
    <s v="Mircell - 12 bottles per case"/>
    <s v="GOJ9759"/>
    <n v="12"/>
    <n v="57600"/>
    <n v="12"/>
    <s v="Bottles"/>
    <s v="N/A"/>
    <s v="N/A"/>
    <n v="400"/>
    <s v="Case"/>
    <n v="4800"/>
    <s v="N/A"/>
    <n v="77.989999999999995"/>
    <n v="31195.999999999996"/>
    <d v="2020-03-20T00:00:00"/>
    <d v="2020-03-20T00:00:00"/>
    <x v="4"/>
    <s v="Ship to FAS Warehouse. Attn: Mike Wong. Shipping from their Baltimore warehouse"/>
    <s v="FAS"/>
    <n v="58263"/>
    <m/>
    <s v="No"/>
    <n v="352"/>
    <m/>
    <m/>
    <m/>
    <m/>
    <m/>
    <m/>
    <m/>
    <m/>
    <n v="400"/>
    <s v="Hand Soap"/>
    <s v="Bottle"/>
    <n v="4800"/>
    <d v="2020-03-20T00:00:00"/>
    <m/>
    <m/>
    <m/>
    <m/>
    <s v="REF-069"/>
    <m/>
    <s v="Y"/>
    <n v="31195.999999999996"/>
    <n v="3150.7959999999998"/>
    <n v="0"/>
    <n v="0"/>
    <n v="34346.795999999995"/>
    <n v="4800"/>
    <s v="Bottle"/>
    <x v="79"/>
    <s v="COVID-120"/>
    <s v="Case"/>
    <n v="12"/>
    <n v="85.866989999999987"/>
    <m/>
    <s v="Cleaning and Disinfecting Supplies"/>
    <s v="2020-03"/>
    <n v="8"/>
    <n v="6.4991666666666656"/>
  </r>
  <r>
    <d v="2020-03-12T00:00:00"/>
    <s v="11"/>
    <s v="Keeney's"/>
    <s v="Hand Soap"/>
    <x v="10"/>
    <s v="7.5 oz. bottles - 12 bottles per case - 9 cases"/>
    <s v="DIA06028CT"/>
    <n v="7.5"/>
    <n v="810"/>
    <n v="12"/>
    <s v="Bottles"/>
    <s v="N/A"/>
    <s v="N/A"/>
    <n v="9"/>
    <s v="Case"/>
    <n v="108"/>
    <s v="N/A"/>
    <n v="23.8"/>
    <n v="214.20000000000002"/>
    <d v="2020-03-20T00:00:00"/>
    <d v="2020-03-20T00:00:00"/>
    <x v="4"/>
    <s v="Ship to FAS Warehouse. Attn: Mike Wong. Shipping from their Baltimore warehouse"/>
    <s v="FAS"/>
    <s v="K0004842"/>
    <m/>
    <s v="Yes"/>
    <n v="9"/>
    <s v="KI-00017709"/>
    <d v="2020-06-10T00:00:00"/>
    <m/>
    <m/>
    <m/>
    <m/>
    <m/>
    <m/>
    <n v="0"/>
    <s v="Hand Soap"/>
    <s v="Bottle"/>
    <n v="0"/>
    <d v="2020-03-20T00:00:00"/>
    <s v="Received 9 on 3/13 (PS K0004842-1)"/>
    <m/>
    <m/>
    <m/>
    <s v="REF-073"/>
    <m/>
    <s v="Y"/>
    <n v="214.20000000000002"/>
    <n v="21.634200000000003"/>
    <n v="0"/>
    <n v="0"/>
    <n v="235.83420000000001"/>
    <n v="108"/>
    <s v="Bottle"/>
    <x v="80"/>
    <s v="COVID-120"/>
    <s v="Case"/>
    <n v="12"/>
    <n v="26.203800000000001"/>
    <m/>
    <s v="Cleaning and Disinfecting Supplies"/>
    <s v="2020-03"/>
    <n v="8"/>
    <n v="1.9833333333333334"/>
  </r>
  <r>
    <d v="2020-03-17T00:00:00"/>
    <s v="12"/>
    <s v="Keeney's"/>
    <s v="Hand Soap"/>
    <x v="10"/>
    <s v="SOAP,FOAMING HAND WASH,LV"/>
    <s v="MTH00363"/>
    <n v="10"/>
    <n v="380"/>
    <n v="38"/>
    <s v="Bottles"/>
    <s v="N/A"/>
    <s v="N/A"/>
    <n v="1"/>
    <s v="Order"/>
    <n v="38"/>
    <s v="N/A"/>
    <n v="6.29"/>
    <n v="239.02"/>
    <d v="2020-03-23T00:00:00"/>
    <d v="2020-03-23T00:00:00"/>
    <x v="16"/>
    <s v="Ship to FAS Warehouse. Attn: Mike Wong. Delivery from Northern California. "/>
    <s v="FAS"/>
    <s v="K0004948"/>
    <m/>
    <s v="Yes"/>
    <n v="38"/>
    <s v="KI-00018340"/>
    <d v="2020-04-16T00:00:00"/>
    <m/>
    <m/>
    <m/>
    <m/>
    <m/>
    <m/>
    <n v="0"/>
    <m/>
    <m/>
    <m/>
    <d v="2020-03-23T00:00:00"/>
    <m/>
    <m/>
    <m/>
    <m/>
    <s v="REF-088"/>
    <s v="Keeneys_KI-00018340.pdf"/>
    <s v="Y"/>
    <n v="239.02"/>
    <n v="24.141020000000001"/>
    <n v="0"/>
    <n v="0"/>
    <n v="263.16102000000001"/>
    <n v="38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MG,HANDWSH,PINKGP"/>
    <s v="MTH01361EA "/>
    <n v="10"/>
    <n v="180"/>
    <n v="18"/>
    <s v="Bottles"/>
    <s v="N/A"/>
    <s v="N/A"/>
    <n v="1"/>
    <s v="Order"/>
    <n v="18"/>
    <s v="N/A"/>
    <n v="6.29"/>
    <n v="113.22"/>
    <d v="2020-03-23T00:00:00"/>
    <d v="2020-03-23T00:00:00"/>
    <x v="16"/>
    <s v="Ship to FAS Warehouse. Attn: Mike Wong. Delivery from Northern California. "/>
    <s v="FAS"/>
    <s v="K0004948"/>
    <m/>
    <s v="Yes"/>
    <n v="18"/>
    <s v="KI-00018340"/>
    <d v="2020-04-16T00:00:00"/>
    <m/>
    <m/>
    <m/>
    <m/>
    <m/>
    <m/>
    <n v="0"/>
    <m/>
    <m/>
    <m/>
    <d v="2020-03-23T00:00:00"/>
    <m/>
    <m/>
    <m/>
    <m/>
    <s v="REF-089"/>
    <s v="Keeneys_KI-00018340.pdf"/>
    <s v="Y"/>
    <n v="113.22"/>
    <n v="11.435220000000001"/>
    <n v="0"/>
    <n v="0"/>
    <n v="124.65522"/>
    <n v="18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ING HAND WASH,LV"/>
    <s v="MTH00363"/>
    <n v="10"/>
    <n v="120"/>
    <n v="12"/>
    <s v="Bottles"/>
    <s v="N/A"/>
    <s v="N/A"/>
    <n v="1"/>
    <s v="Order"/>
    <n v="12"/>
    <s v="N/A"/>
    <n v="6.29"/>
    <n v="75.48"/>
    <d v="2020-03-23T00:00:00"/>
    <d v="2020-03-23T00:00:00"/>
    <x v="16"/>
    <s v="Ship to FAS Warehouse. Attn: Mike Wong. Delivery from Northern California. "/>
    <s v="FAS"/>
    <s v="K0004948"/>
    <m/>
    <s v="Yes"/>
    <n v="12"/>
    <s v="KI-00018340"/>
    <d v="2020-04-16T00:00:00"/>
    <m/>
    <m/>
    <m/>
    <m/>
    <m/>
    <m/>
    <n v="0"/>
    <m/>
    <m/>
    <m/>
    <d v="2020-03-23T00:00:00"/>
    <m/>
    <m/>
    <m/>
    <m/>
    <s v="REF-090"/>
    <s v="Keeneys_KI-00018340.pdf"/>
    <s v="Y"/>
    <n v="75.48"/>
    <n v="7.6234800000000007"/>
    <n v="0"/>
    <n v="0"/>
    <n v="83.103480000000005"/>
    <n v="12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ING HAND WASH,LE "/>
    <s v="MTH00362"/>
    <n v="10"/>
    <n v="90"/>
    <n v="9"/>
    <s v="Bottles"/>
    <s v="N/A"/>
    <s v="N/A"/>
    <n v="1"/>
    <s v="Order"/>
    <n v="9"/>
    <s v="N/A"/>
    <n v="6.29"/>
    <n v="56.61"/>
    <d v="2020-03-23T00:00:00"/>
    <d v="2020-03-23T00:00:00"/>
    <x v="16"/>
    <s v="Ship to FAS Warehouse. Attn: Mike Wong. Delivery from Northern California. "/>
    <s v="FAS"/>
    <s v="K0004948"/>
    <m/>
    <s v="Yes"/>
    <n v="9"/>
    <s v="KI-00018340"/>
    <d v="2020-04-16T00:00:00"/>
    <m/>
    <m/>
    <m/>
    <m/>
    <m/>
    <m/>
    <n v="0"/>
    <m/>
    <m/>
    <m/>
    <d v="2020-03-23T00:00:00"/>
    <m/>
    <m/>
    <m/>
    <m/>
    <s v="REF-091"/>
    <s v="Keeneys_KI-00018340.pdf"/>
    <s v="Y"/>
    <n v="56.61"/>
    <n v="5.7176100000000005"/>
    <n v="0"/>
    <n v="0"/>
    <n v="62.32761"/>
    <n v="9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ING HAND WASH,CR "/>
    <s v="MTH00361"/>
    <n v="10"/>
    <n v="80"/>
    <n v="8"/>
    <s v="Bottles"/>
    <s v="N/A"/>
    <s v="N/A"/>
    <n v="1"/>
    <s v="Order"/>
    <n v="8"/>
    <s v="N/A"/>
    <n v="6.29"/>
    <n v="50.32"/>
    <d v="2020-03-23T00:00:00"/>
    <d v="2020-03-23T00:00:00"/>
    <x v="16"/>
    <s v="Ship to FAS Warehouse. Attn: Mike Wong. Delivery from Northern California. "/>
    <s v="FAS"/>
    <s v="K0004948"/>
    <m/>
    <s v="Yes"/>
    <n v="8"/>
    <s v="KI-00018340"/>
    <d v="2020-04-16T00:00:00"/>
    <m/>
    <m/>
    <m/>
    <m/>
    <m/>
    <m/>
    <n v="0"/>
    <m/>
    <m/>
    <m/>
    <d v="2020-03-23T00:00:00"/>
    <m/>
    <m/>
    <m/>
    <m/>
    <s v="REF-092"/>
    <s v="Keeneys_KI-00018340.pdf"/>
    <s v="Y"/>
    <n v="50.32"/>
    <n v="5.0823200000000002"/>
    <n v="0"/>
    <n v="0"/>
    <n v="55.402320000000003"/>
    <n v="8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ING HAND WASH,CR "/>
    <s v="MTH00361"/>
    <n v="10"/>
    <n v="60"/>
    <n v="6"/>
    <s v="Bottles"/>
    <s v="N/A"/>
    <s v="N/A"/>
    <n v="1"/>
    <s v="Order"/>
    <n v="6"/>
    <s v="N/A"/>
    <n v="6.29"/>
    <n v="37.74"/>
    <d v="2020-03-23T00:00:00"/>
    <d v="2020-03-23T00:00:00"/>
    <x v="16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93"/>
    <s v="Keeneys_KI-00018340.pdf"/>
    <s v="Y"/>
    <n v="37.74"/>
    <n v="3.8117400000000004"/>
    <n v="0"/>
    <n v="0"/>
    <n v="41.551740000000002"/>
    <n v="6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MG,HANDWSH,PINKGP"/>
    <s v="MTH01361EA "/>
    <n v="10"/>
    <n v="60"/>
    <n v="6"/>
    <s v="Bottles"/>
    <s v="N/A"/>
    <s v="N/A"/>
    <n v="1"/>
    <s v="Order"/>
    <n v="6"/>
    <s v="N/A"/>
    <n v="6.29"/>
    <n v="37.74"/>
    <d v="2020-03-23T00:00:00"/>
    <d v="2020-03-23T00:00:00"/>
    <x v="16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94"/>
    <s v="Keeneys_KI-00018340.pdf"/>
    <s v="Y"/>
    <n v="37.74"/>
    <n v="3.8117400000000004"/>
    <n v="0"/>
    <n v="0"/>
    <n v="41.551740000000002"/>
    <n v="6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,10OZ,6/CS "/>
    <s v="MTH00363CT"/>
    <n v="10"/>
    <n v="60"/>
    <n v="6"/>
    <s v="Bottles"/>
    <s v="N/A"/>
    <s v="N/A"/>
    <n v="1"/>
    <s v="Case"/>
    <n v="6"/>
    <s v="N/A"/>
    <n v="34.19"/>
    <n v="34.19"/>
    <d v="2020-03-23T00:00:00"/>
    <d v="2020-03-23T00:00:00"/>
    <x v="16"/>
    <s v="Ship to FAS Warehouse. Attn: Mike Wong. Delivery from Northern California. "/>
    <s v="FAS"/>
    <s v="K0004948"/>
    <m/>
    <s v="Yes"/>
    <n v="1"/>
    <s v="KI-00017934"/>
    <d v="2020-03-24T00:00:00"/>
    <m/>
    <m/>
    <m/>
    <m/>
    <m/>
    <m/>
    <n v="0"/>
    <m/>
    <m/>
    <m/>
    <d v="2020-03-23T00:00:00"/>
    <m/>
    <m/>
    <m/>
    <m/>
    <s v="REF-095"/>
    <s v="Keeneys_KI-00017934.pdf"/>
    <s v="Y"/>
    <n v="34.19"/>
    <n v="3.4531900000000002"/>
    <n v="0"/>
    <n v="0"/>
    <n v="37.643189999999997"/>
    <n v="6"/>
    <s v="Bottle"/>
    <x v="76"/>
    <s v="COVID-120"/>
    <s v="Case"/>
    <n v="12"/>
    <n v="75.286379999999994"/>
    <m/>
    <s v="Cleaning and Disinfecting Supplies"/>
    <s v="2020-03"/>
    <n v="6"/>
    <n v="5.6983333333333333"/>
  </r>
  <r>
    <d v="2020-03-17T00:00:00"/>
    <s v="12"/>
    <s v="Keeney's"/>
    <s v="Hand Soap"/>
    <x v="10"/>
    <s v="SOAP,FOAMING HAND WASH,LE "/>
    <s v="MTH00362"/>
    <n v="10"/>
    <n v="30"/>
    <n v="3"/>
    <s v="Bottles"/>
    <s v="N/A"/>
    <s v="N/A"/>
    <n v="1"/>
    <s v="Order"/>
    <n v="3"/>
    <s v="N/A"/>
    <n v="6.29"/>
    <n v="18.87"/>
    <d v="2020-03-23T00:00:00"/>
    <d v="2020-03-23T00:00:00"/>
    <x v="16"/>
    <s v="Ship to FAS Warehouse. Attn: Mike Wong. Delivery from Northern California. "/>
    <s v="FAS"/>
    <s v="K0004948"/>
    <m/>
    <s v="Yes"/>
    <n v="3"/>
    <s v="KI-00018340"/>
    <d v="2020-04-16T00:00:00"/>
    <m/>
    <m/>
    <m/>
    <m/>
    <m/>
    <m/>
    <n v="0"/>
    <m/>
    <m/>
    <m/>
    <d v="2020-03-23T00:00:00"/>
    <m/>
    <m/>
    <m/>
    <m/>
    <s v="REF-097"/>
    <s v="Keeneys_KI-00018340.pdf"/>
    <s v="Y"/>
    <n v="18.87"/>
    <n v="1.9058700000000002"/>
    <n v="0"/>
    <n v="0"/>
    <n v="20.775870000000001"/>
    <n v="3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MG,HANDWSH,PINKGP"/>
    <s v="MTH01361EA "/>
    <n v="10"/>
    <n v="30"/>
    <n v="3"/>
    <s v="Bottles"/>
    <s v="N/A"/>
    <s v="N/A"/>
    <n v="1"/>
    <s v="Order"/>
    <n v="3"/>
    <s v="N/A"/>
    <n v="6.29"/>
    <n v="18.87"/>
    <d v="2020-03-23T00:00:00"/>
    <d v="2020-03-23T00:00:00"/>
    <x v="16"/>
    <s v="Ship to FAS Warehouse. Attn: Mike Wong. Delivery from Northern California. "/>
    <s v="FAS"/>
    <s v="K0004948"/>
    <m/>
    <s v="Yes"/>
    <n v="3"/>
    <s v="KI-00018340"/>
    <d v="2020-04-16T00:00:00"/>
    <m/>
    <m/>
    <m/>
    <m/>
    <m/>
    <m/>
    <n v="0"/>
    <m/>
    <m/>
    <m/>
    <d v="2020-03-23T00:00:00"/>
    <m/>
    <m/>
    <m/>
    <m/>
    <s v="REF-098"/>
    <s v="Keeneys_KI-00018340.pdf"/>
    <s v="Y"/>
    <n v="18.87"/>
    <n v="1.9058700000000002"/>
    <n v="0"/>
    <n v="0"/>
    <n v="20.775870000000001"/>
    <n v="3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ING HAND WASH,CR "/>
    <s v="MTH00361"/>
    <n v="10"/>
    <n v="10"/>
    <n v="1"/>
    <s v="Bottles"/>
    <s v="N/A"/>
    <s v="N/A"/>
    <n v="1"/>
    <s v="Order"/>
    <n v="1"/>
    <s v="N/A"/>
    <n v="6.29"/>
    <n v="6.29"/>
    <d v="2020-03-23T00:00:00"/>
    <d v="2020-03-23T00:00:00"/>
    <x v="16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099"/>
    <s v="Keeneys_KI-00018340.pdf"/>
    <s v="Y"/>
    <n v="6.29"/>
    <n v="0.63529000000000002"/>
    <n v="0"/>
    <n v="0"/>
    <n v="6.9252900000000004"/>
    <n v="1"/>
    <s v="Bottle"/>
    <x v="78"/>
    <s v="COVID-120"/>
    <s v="Case"/>
    <n v="12"/>
    <n v="83.103480000000005"/>
    <m/>
    <s v="Cleaning and Disinfecting Supplies"/>
    <s v="2020-03"/>
    <n v="6"/>
    <n v="6.29"/>
  </r>
  <r>
    <d v="2020-03-17T00:00:00"/>
    <s v="12"/>
    <s v="Keeney's"/>
    <s v="Hand Soap"/>
    <x v="10"/>
    <s v="SOAP,FOAM,12OZ,6/CS"/>
    <s v="MTH00362CT"/>
    <n v="12"/>
    <n v="72"/>
    <n v="6"/>
    <s v="Bottles"/>
    <s v="N/A"/>
    <s v="N/A"/>
    <n v="1"/>
    <s v="Case"/>
    <n v="6"/>
    <s v="N/A"/>
    <m/>
    <n v="0"/>
    <d v="2020-03-23T00:00:00"/>
    <d v="2020-03-23T00:00:00"/>
    <x v="16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100"/>
    <s v="Keeneys_KI-00018340.pdf"/>
    <s v="Y"/>
    <n v="0"/>
    <n v="0"/>
    <n v="0"/>
    <n v="0"/>
    <n v="0"/>
    <n v="6"/>
    <s v="Bottle"/>
    <x v="22"/>
    <s v="COVID-120"/>
    <s v="Case"/>
    <n v="12"/>
    <n v="0"/>
    <m/>
    <s v="Cleaning and Disinfecting Supplies"/>
    <s v="2020-03"/>
    <n v="6"/>
    <n v="0"/>
  </r>
  <r>
    <d v="2020-04-02T00:00:00"/>
    <s v="14"/>
    <s v="Mallory Safety"/>
    <s v="Hand Soap"/>
    <x v="10"/>
    <s v="32oz Ultra Clean antibacterial hand soap "/>
    <s v="WS-JS20032"/>
    <n v="32"/>
    <n v="96000"/>
    <n v="3000"/>
    <s v="Bottles"/>
    <s v="N/A"/>
    <s v="N/A"/>
    <n v="1"/>
    <s v="Order"/>
    <n v="3000"/>
    <s v="N/A"/>
    <n v="3.65"/>
    <n v="10950"/>
    <d v="2020-04-24T00:00:00"/>
    <d v="2020-04-24T00:00:00"/>
    <x v="2"/>
    <s v="Ship to FAS Warehouse. Attn: Mike Wong."/>
    <s v="FAS"/>
    <n v="2599392"/>
    <m/>
    <s v="Yes"/>
    <n v="3000"/>
    <n v="4830806"/>
    <d v="2020-05-05T00:00:00"/>
    <m/>
    <m/>
    <m/>
    <m/>
    <m/>
    <m/>
    <n v="0"/>
    <s v="Hand Soap"/>
    <s v="Bottle"/>
    <n v="0"/>
    <d v="2020-04-24T00:00:00"/>
    <s v="Received 3,000 on 04/21/20 (Pick Ticket 3864185)."/>
    <m/>
    <m/>
    <m/>
    <s v="REF-160"/>
    <s v="Mallory_4830806.pdf"/>
    <s v="N"/>
    <n v="10950"/>
    <n v="1105.95"/>
    <n v="0"/>
    <n v="0"/>
    <n v="12055.95"/>
    <n v="3000"/>
    <s v="Bottle"/>
    <x v="81"/>
    <s v="COVID-120"/>
    <s v="Case"/>
    <n v="12"/>
    <n v="48.223799999999997"/>
    <m/>
    <s v="Cleaning and Disinfecting Supplies"/>
    <s v="2020-04"/>
    <n v="22"/>
    <n v="3.65"/>
  </r>
  <r>
    <d v="2020-03-16T00:00:00"/>
    <s v="12"/>
    <s v="Western Safety"/>
    <s v="Hand Soap"/>
    <x v="10"/>
    <s v="MICRELL Antibacterial Lotion Soap 12 fl oz, pump bottle, 12 per case"/>
    <s v="9759-12"/>
    <n v="12"/>
    <n v="120960"/>
    <n v="12"/>
    <s v="Bottles"/>
    <n v="840"/>
    <s v="Case"/>
    <n v="1"/>
    <s v="Order"/>
    <n v="10080"/>
    <n v="840"/>
    <n v="69"/>
    <n v="57960"/>
    <s v="TBD"/>
    <d v="2020-10-22T00:00:00"/>
    <x v="5"/>
    <s v="Ship to Mt Baker Warehouse"/>
    <s v="FAS"/>
    <s v="188973-0"/>
    <s v="1%30 "/>
    <s v="No"/>
    <m/>
    <m/>
    <m/>
    <m/>
    <m/>
    <m/>
    <m/>
    <m/>
    <m/>
    <n v="840"/>
    <s v="Hand Soap"/>
    <s v="Bottle"/>
    <n v="10080"/>
    <d v="2035-12-31T00:00:00"/>
    <m/>
    <m/>
    <m/>
    <m/>
    <s v="REF-261"/>
    <m/>
    <s v="Y"/>
    <n v="57960"/>
    <n v="5853.96"/>
    <m/>
    <m/>
    <n v="63813.96"/>
    <m/>
    <m/>
    <x v="0"/>
    <m/>
    <m/>
    <m/>
    <m/>
    <m/>
    <m/>
    <m/>
    <n v="90"/>
    <n v="5.75"/>
  </r>
  <r>
    <d v="2020-07-01T00:00:00"/>
    <s v="27"/>
    <s v="Walter E. Nelson"/>
    <s v="Hand Soap"/>
    <x v="10"/>
    <s v="Foam soap, 1.2L - fragrance and dye free, kimberly clark, 2 per case"/>
    <n v="91591"/>
    <n v="40.5"/>
    <n v="10530"/>
    <n v="2"/>
    <s v="Bottles"/>
    <n v="65"/>
    <s v="Case"/>
    <n v="1"/>
    <s v="Order"/>
    <n v="130"/>
    <n v="65"/>
    <n v="57.26"/>
    <n v="3721.9"/>
    <d v="2020-07-09T00:00:00"/>
    <d v="2020-07-09T00:00:00"/>
    <x v="18"/>
    <s v="Ship to Mt Baker Warehouse"/>
    <s v="Library"/>
    <s v="PO# FA1-STTL5x3p0e"/>
    <s v="Blanket Contract 3789"/>
    <s v="Yes"/>
    <n v="130"/>
    <m/>
    <m/>
    <m/>
    <m/>
    <m/>
    <m/>
    <m/>
    <m/>
    <n v="0"/>
    <s v="Hand Soap"/>
    <s v="Bottle"/>
    <n v="0"/>
    <d v="2020-07-09T00:00:00"/>
    <s v="Received 65 cases on 07/09/20 at 12:45"/>
    <m/>
    <m/>
    <m/>
    <s v="REF-265"/>
    <m/>
    <s v="N"/>
    <n v="3721.9"/>
    <n v="375.91190000000006"/>
    <m/>
    <m/>
    <n v="4097.8119000000006"/>
    <m/>
    <m/>
    <x v="0"/>
    <m/>
    <m/>
    <m/>
    <m/>
    <m/>
    <m/>
    <m/>
    <n v="8"/>
    <n v="28.63"/>
  </r>
  <r>
    <d v="2020-03-30T00:00:00"/>
    <s v="14"/>
    <s v="Stellar"/>
    <s v="HS Refill Bags"/>
    <x v="11"/>
    <s v="PURELL TFX SANITIZER REFILL"/>
    <s v="GOJOI 5456-04"/>
    <n v="40.58"/>
    <n v="649.28"/>
    <n v="4"/>
    <s v="Each"/>
    <s v="N/A"/>
    <s v="N/A"/>
    <n v="4"/>
    <s v="Case"/>
    <n v="16"/>
    <s v="N/A"/>
    <n v="66.33"/>
    <n v="265.32"/>
    <d v="2020-03-31T00:00:00"/>
    <d v="2020-03-31T00:00:00"/>
    <x v="19"/>
    <s v="Ship to FAS Warehouse. Attn: Mike Wong."/>
    <s v="FAS"/>
    <n v="5974252"/>
    <m/>
    <s v="Yes"/>
    <n v="4"/>
    <n v="4193204"/>
    <d v="2020-04-01T00:00:00"/>
    <m/>
    <m/>
    <m/>
    <m/>
    <m/>
    <m/>
    <n v="0"/>
    <m/>
    <m/>
    <m/>
    <d v="2020-03-31T00:00:00"/>
    <m/>
    <m/>
    <m/>
    <m/>
    <s v="REF-154"/>
    <s v="Stellar_4193204.pdf"/>
    <s v="N"/>
    <n v="265.32"/>
    <n v="26.797320000000003"/>
    <n v="0"/>
    <n v="0"/>
    <n v="292.11732000000001"/>
    <n v="4"/>
    <s v="Each"/>
    <x v="82"/>
    <s v="COVID-160"/>
    <s v="Each"/>
    <n v="1"/>
    <n v="73.029330000000002"/>
    <m/>
    <s v="Cleaning and Disinfecting Supplies"/>
    <s v="2020-03"/>
    <n v="1"/>
    <n v="16.5825"/>
  </r>
  <r>
    <d v="2020-04-29T00:00:00"/>
    <s v="18"/>
    <s v="Excel Supply Company"/>
    <s v="HS Refill Bags"/>
    <x v="11"/>
    <s v="Purell Sanitizer Gel, 1200ML Refill, 4 per case, 750 cases, 3000 each"/>
    <s v="0712-GOJ5456EA"/>
    <n v="40.58"/>
    <n v="121740"/>
    <n v="4"/>
    <s v="Bottles"/>
    <n v="750"/>
    <s v="Box"/>
    <n v="1"/>
    <s v="Order"/>
    <n v="3000"/>
    <n v="750"/>
    <n v="17.5"/>
    <n v="52500"/>
    <d v="2020-06-30T00:00:00"/>
    <d v="2020-06-30T00:00:00"/>
    <x v="6"/>
    <s v="Ship to FAS"/>
    <s v="FAS"/>
    <s v="FA1-0000000009; 2020-1091"/>
    <m/>
    <s v="No"/>
    <n v="24"/>
    <m/>
    <m/>
    <m/>
    <m/>
    <m/>
    <m/>
    <m/>
    <m/>
    <n v="2976"/>
    <s v="Purell (1200 ml stand refill)"/>
    <s v="Box"/>
    <n v="2976"/>
    <d v="2020-06-30T00:00:00"/>
    <s v="Received 24 on 07/08/20 at 13:20 "/>
    <m/>
    <m/>
    <m/>
    <s v="REF-209"/>
    <m/>
    <s v="Y"/>
    <n v="52500"/>
    <n v="5302.5"/>
    <n v="0"/>
    <n v="0"/>
    <n v="57802.5"/>
    <n v="750"/>
    <s v="Each"/>
    <x v="83"/>
    <s v="COVID-160"/>
    <s v="Each"/>
    <n v="1"/>
    <n v="77.069999999999993"/>
    <m/>
    <s v="Cleaning and Disinfecting Supplies"/>
    <s v="2020-04"/>
    <n v="62"/>
    <n v="17.5"/>
  </r>
  <r>
    <d v="2020-04-09T00:00:00"/>
    <s v="15"/>
    <s v="The Supply Source"/>
    <s v="IA"/>
    <x v="12"/>
    <s v="Isopropyl Alcohol, 5 Gal Pail"/>
    <s v="FT183-5"/>
    <n v="640"/>
    <n v="1280"/>
    <n v="2"/>
    <s v="Drum"/>
    <s v="N/A"/>
    <s v="N/A"/>
    <n v="1"/>
    <s v="Order"/>
    <n v="2"/>
    <s v="N/A"/>
    <n v="129"/>
    <n v="258"/>
    <d v="2020-04-13T00:00:00"/>
    <d v="2020-04-13T00:00:00"/>
    <x v="0"/>
    <s v="Ship to FAS Warehouse. Attn: Mike Wong 8532 15th Ave NW Seattle, WA 98117"/>
    <s v="FAS"/>
    <s v="2001157; PO# FA0-2001157"/>
    <m/>
    <s v="Yes"/>
    <n v="2"/>
    <n v="2001553"/>
    <d v="2020-04-13T00:00:00"/>
    <m/>
    <m/>
    <m/>
    <m/>
    <m/>
    <m/>
    <n v="0"/>
    <m/>
    <m/>
    <n v="0"/>
    <d v="2020-04-13T00:00:00"/>
    <m/>
    <m/>
    <m/>
    <m/>
    <s v="REF-171"/>
    <s v="SupplySource_2001503.pdf"/>
    <s v="Y"/>
    <n v="258"/>
    <n v="26.058000000000003"/>
    <n v="0"/>
    <n v="0"/>
    <n v="284.05799999999999"/>
    <n v="2"/>
    <s v="Pail"/>
    <x v="84"/>
    <s v="COVID-260"/>
    <s v="Pail"/>
    <n v="40"/>
    <n v="5681.16"/>
    <m/>
    <s v="Cleaning and Disinfecting Supplies"/>
    <s v="2020-04"/>
    <n v="4"/>
    <n v="129"/>
  </r>
  <r>
    <d v="2020-05-13T00:00:00"/>
    <s v="20"/>
    <s v="Sound Safety Products"/>
    <s v="IA"/>
    <x v="12"/>
    <s v="70% Isopropyl Alcohol, 32 oz bottles"/>
    <s v="14-032-70"/>
    <n v="32"/>
    <n v="528000"/>
    <n v="16500"/>
    <s v="Bottles"/>
    <s v="N/A"/>
    <s v="N/A"/>
    <n v="1"/>
    <s v="Order"/>
    <n v="16500"/>
    <s v="N/A"/>
    <n v="8.85"/>
    <n v="146025"/>
    <d v="2020-05-28T00:00:00"/>
    <d v="2020-05-28T00:00:00"/>
    <x v="3"/>
    <s v="Ship to FAS"/>
    <s v="FAS"/>
    <s v="FA1-0000000024"/>
    <m/>
    <s v="Yes"/>
    <n v="16500"/>
    <s v="350132/1"/>
    <d v="2020-06-12T00:00:00"/>
    <m/>
    <m/>
    <m/>
    <m/>
    <m/>
    <m/>
    <n v="0"/>
    <s v="Isopropyl Alcohol (16oz or equiv)"/>
    <s v="Bottle"/>
    <n v="0"/>
    <d v="2020-05-28T00:00:00"/>
    <s v="Received 3,975 cases (15,900 32 oz bottles) on 6/2, Received 150 cases (600 32oz bottles) on 6/8 1150"/>
    <m/>
    <m/>
    <m/>
    <s v="REF-228"/>
    <s v="SoundSafety_350132-1.pdf"/>
    <s v="Y"/>
    <n v="146025"/>
    <n v="14748.525000000001"/>
    <n v="0"/>
    <n v="0"/>
    <n v="160773.52499999999"/>
    <n v="16500"/>
    <s v="Each"/>
    <x v="85"/>
    <s v="COVID-262"/>
    <s v="Each"/>
    <n v="1"/>
    <n v="9.7438500000000001"/>
    <m/>
    <s v="Cleaning and Disinfecting Supplies"/>
    <s v="2020-05"/>
    <n v="15"/>
    <n v="8.85"/>
  </r>
  <r>
    <d v="2020-05-21T00:00:00"/>
    <s v="21"/>
    <s v="Pacific Office Solutions"/>
    <s v="IA"/>
    <x v="12"/>
    <s v="Rubbing Alcohol, liquid solution, 70%, 16 oz. bottle"/>
    <s v="2MRZ2"/>
    <n v="16"/>
    <n v="192000"/>
    <n v="12000"/>
    <s v="Bottles"/>
    <s v="N/A"/>
    <s v="N/A"/>
    <n v="1"/>
    <s v=" Order "/>
    <n v="12000"/>
    <s v=" N/A "/>
    <n v="1.2"/>
    <n v="14400"/>
    <d v="2020-08-12T00:00:00"/>
    <d v="2020-08-12T00:00:00"/>
    <x v="21"/>
    <s v="Ship to FAS - changed address to 2901 27th S on 6.29.20 in DM email"/>
    <s v="FAS"/>
    <s v="FA1-0000000030"/>
    <m/>
    <s v="No"/>
    <m/>
    <m/>
    <m/>
    <m/>
    <m/>
    <m/>
    <m/>
    <m/>
    <m/>
    <n v="12000"/>
    <s v="Isopropyl Alcohol (16oz or equiv)"/>
    <s v="Bottle"/>
    <n v="12000"/>
    <d v="2020-08-12T00:00:00"/>
    <m/>
    <m/>
    <m/>
    <m/>
    <s v="REF-235"/>
    <m/>
    <s v="Y"/>
    <n v="14400"/>
    <n v="1454.4"/>
    <n v="0"/>
    <n v="0"/>
    <n v="15854.4"/>
    <n v="12000"/>
    <s v="Each"/>
    <x v="86"/>
    <s v="COVID-262"/>
    <s v="Each"/>
    <n v="1"/>
    <n v="1.3211999999999999"/>
    <m/>
    <s v="Cleaning and Disinfecting Supplies"/>
    <s v="2020-05"/>
    <n v="83"/>
    <n v="1.2"/>
  </r>
  <r>
    <d v="2020-06-11T00:00:00"/>
    <s v="24"/>
    <s v="Sound Safety Products"/>
    <s v="IA"/>
    <x v="12"/>
    <s v="70% Isopropyl Alcohol, 32 oz bottles"/>
    <s v="14-032-70"/>
    <n v="32"/>
    <n v="528192"/>
    <n v="16506"/>
    <s v="Bottle"/>
    <n v="1834"/>
    <s v="Case"/>
    <n v="1"/>
    <s v="Order"/>
    <n v="16506"/>
    <s v="N/A"/>
    <n v="8.3000000000000007"/>
    <n v="136999.80000000002"/>
    <d v="2020-06-30T00:00:00"/>
    <d v="2020-06-30T00:00:00"/>
    <x v="6"/>
    <s v="Ship to FAS Crown Hill Warehouse"/>
    <s v="FAS"/>
    <s v="FA1-0000000046"/>
    <s v="9 per case"/>
    <s v="Yes"/>
    <n v="16506"/>
    <s v="354635/1"/>
    <d v="2020-07-07T00:00:00"/>
    <m/>
    <m/>
    <m/>
    <m/>
    <m/>
    <m/>
    <n v="0"/>
    <s v="Isopropyl Alcohol (16oz or equiv)"/>
    <s v="Bottle"/>
    <n v="0"/>
    <d v="2020-06-30T00:00:00"/>
    <s v="Received 1836 cases on 06/30/20 at 13:45"/>
    <m/>
    <m/>
    <m/>
    <s v="REF-249"/>
    <m/>
    <s v="Y"/>
    <n v="136999.80000000002"/>
    <n v="13836.979800000003"/>
    <m/>
    <m/>
    <n v="150836.77980000002"/>
    <n v="16506"/>
    <s v="Bottle"/>
    <x v="87"/>
    <s v="COVID-262"/>
    <s v="Each"/>
    <n v="1"/>
    <n v="9.138300000000001"/>
    <m/>
    <m/>
    <s v="2020-06"/>
    <n v="19"/>
    <n v="8.3000000000000007"/>
  </r>
  <r>
    <d v="2020-03-19T00:00:00"/>
    <s v="12"/>
    <s v="Western Safety"/>
    <s v="N-95 Filter"/>
    <x v="13"/>
    <s v="N95 Masks w/ valve "/>
    <n v="8511"/>
    <s v="N/A"/>
    <s v="N/A"/>
    <n v="10"/>
    <s v="Masks"/>
    <n v="96"/>
    <s v="Box"/>
    <n v="1"/>
    <s v="Order"/>
    <n v="960"/>
    <n v="96"/>
    <n v="20.95"/>
    <m/>
    <s v="TBD"/>
    <d v="2020-10-22T00:00:00"/>
    <x v="5"/>
    <s v="Ship to FAS Warehouse. Attn: Mike Wong."/>
    <s v="FAS"/>
    <s v="189124-0"/>
    <m/>
    <s v="Cancelled"/>
    <m/>
    <m/>
    <m/>
    <m/>
    <m/>
    <m/>
    <m/>
    <m/>
    <m/>
    <m/>
    <s v="Masks (N95)"/>
    <s v="Each"/>
    <m/>
    <m/>
    <m/>
    <m/>
    <m/>
    <m/>
    <s v="REF-106"/>
    <m/>
    <s v="Y"/>
    <m/>
    <m/>
    <m/>
    <m/>
    <m/>
    <m/>
    <m/>
    <x v="0"/>
    <m/>
    <m/>
    <m/>
    <n v="0"/>
    <m/>
    <m/>
    <s v="2020-03"/>
    <n v="90"/>
    <n v="0"/>
  </r>
  <r>
    <d v="2020-03-17T00:00:00"/>
    <s v="12"/>
    <s v="Western Safety"/>
    <s v="N-95 Filter"/>
    <x v="13"/>
    <s v="3M N95 Disp DM Mask W/Valve 10"/>
    <n v="8511"/>
    <s v="N/A"/>
    <s v="N/A"/>
    <n v="10"/>
    <s v="Masks"/>
    <n v="96"/>
    <s v="Box"/>
    <n v="1"/>
    <s v="Order"/>
    <n v="960"/>
    <n v="96"/>
    <n v="20.95"/>
    <n v="2011.1999999999998"/>
    <s v="TBD"/>
    <d v="2020-10-22T00:00:00"/>
    <x v="5"/>
    <s v="Ship to FAS Warehouse. Attn: Mike Wong. Shipping from their Baltimore warehouse"/>
    <s v="FAS"/>
    <s v="189023-0"/>
    <m/>
    <s v="Yes"/>
    <n v="96"/>
    <s v="189023-1"/>
    <d v="2020-03-25T00:00:00"/>
    <m/>
    <m/>
    <m/>
    <m/>
    <m/>
    <m/>
    <n v="0"/>
    <m/>
    <m/>
    <m/>
    <d v="2035-12-31T00:00:00"/>
    <m/>
    <m/>
    <m/>
    <m/>
    <s v="REF-133"/>
    <s v="Western_189023-1.pdf"/>
    <s v="Y"/>
    <n v="2011.1999999999998"/>
    <n v="203.13120000000001"/>
    <n v="0"/>
    <n v="0"/>
    <n v="2214.3311999999996"/>
    <n v="960"/>
    <s v="Each"/>
    <x v="88"/>
    <s v="COVID-130"/>
    <s v="Box"/>
    <n v="10"/>
    <n v="23.065949999999997"/>
    <m/>
    <s v="PPE"/>
    <s v="2020-03"/>
    <n v="90"/>
    <n v="2.0949999999999998"/>
  </r>
  <r>
    <d v="2020-04-09T00:00:00"/>
    <s v="15"/>
    <s v="Western Safety"/>
    <s v="N-95 Filter"/>
    <x v="13"/>
    <s v="3M N95 Disp DM Mask W/Valve 10"/>
    <n v="8511"/>
    <s v="N/A"/>
    <s v="N/A"/>
    <n v="10"/>
    <s v="Masks"/>
    <n v="80"/>
    <s v="Box"/>
    <n v="1"/>
    <s v="Order"/>
    <n v="800"/>
    <n v="80"/>
    <n v="20.95"/>
    <n v="1676"/>
    <d v="2020-04-13T00:00:00"/>
    <d v="2020-04-13T00:00:00"/>
    <x v="0"/>
    <s v="Ship to FAS Warehouse. Attn: Mike Wong."/>
    <s v="FAS"/>
    <s v="190215-0; FA0-190215"/>
    <m/>
    <s v="Yes"/>
    <n v="80"/>
    <s v="190215-1"/>
    <d v="2020-04-27T00:00:00"/>
    <m/>
    <m/>
    <m/>
    <m/>
    <m/>
    <m/>
    <n v="0"/>
    <m/>
    <m/>
    <n v="0"/>
    <d v="2020-04-13T00:00:00"/>
    <s v="Received 80 on 04/10/20 (PS 190215-1)"/>
    <m/>
    <m/>
    <m/>
    <s v="REF-173"/>
    <s v="Western_190215-1.pdf"/>
    <s v="Y"/>
    <n v="1676"/>
    <n v="169.27600000000001"/>
    <n v="0"/>
    <n v="0"/>
    <n v="1845.2760000000001"/>
    <n v="800"/>
    <s v="Each"/>
    <x v="89"/>
    <s v="COVID-130"/>
    <s v="Box"/>
    <n v="10"/>
    <n v="23.065950000000001"/>
    <m/>
    <s v="PPE"/>
    <s v="2020-04"/>
    <n v="4"/>
    <n v="2.0950000000000002"/>
  </r>
  <r>
    <d v="2020-04-22T00:00:00"/>
    <s v="17"/>
    <s v="Mallory Safety"/>
    <s v="N-95 Filter"/>
    <x v="13"/>
    <s v="Moldex Respirator, Small, 10 per box, 10 boxes"/>
    <s v="MOLDE-2701N95"/>
    <s v="N/A"/>
    <s v="N/A"/>
    <n v="10"/>
    <s v="Masks"/>
    <n v="10"/>
    <s v="Box"/>
    <n v="1"/>
    <s v="Order"/>
    <n v="100"/>
    <n v="10"/>
    <n v="21.25"/>
    <n v="212.5"/>
    <d v="2020-06-17T00:00:00"/>
    <d v="2020-06-17T00:00:00"/>
    <x v="7"/>
    <s v="Ship to FAS Warehouse. Attn: Mike Wong."/>
    <s v="FAS"/>
    <s v="FA0-0000000058; 2606964"/>
    <m/>
    <s v="Yes"/>
    <n v="10"/>
    <n v="4862987"/>
    <d v="2020-07-13T00:00:00"/>
    <m/>
    <m/>
    <m/>
    <m/>
    <m/>
    <m/>
    <n v="0"/>
    <s v="Masks (N95)"/>
    <s v="Each"/>
    <n v="0"/>
    <d v="2020-06-17T00:00:00"/>
    <s v="Received 10 boxes of 10 on 06/17/2020 @11:15"/>
    <m/>
    <m/>
    <m/>
    <s v="REF-199"/>
    <m/>
    <s v="N"/>
    <n v="212.5"/>
    <n v="21.462500000000002"/>
    <n v="0"/>
    <n v="0"/>
    <n v="233.96250000000001"/>
    <n v="100"/>
    <s v="Each"/>
    <x v="90"/>
    <s v="COVID-130"/>
    <s v="Box"/>
    <n v="10"/>
    <n v="23.396249999999998"/>
    <m/>
    <s v="PPE"/>
    <s v="2020-04"/>
    <n v="56"/>
    <n v="2.125"/>
  </r>
  <r>
    <d v="2020-04-28T00:00:00"/>
    <s v="18"/>
    <s v="Mallory Safety"/>
    <s v="N-95 Filter"/>
    <x v="13"/>
    <s v="Moldex Respirator, Small, 10 per box"/>
    <s v="MOLDE-2701N95"/>
    <s v="N/A"/>
    <s v="N/A"/>
    <n v="10"/>
    <s v="Masks"/>
    <n v="5"/>
    <s v="Box"/>
    <n v="1"/>
    <s v="Order"/>
    <n v="50"/>
    <n v="5"/>
    <n v="21.25"/>
    <n v="106.25"/>
    <d v="2020-06-05T00:00:00"/>
    <d v="2020-06-05T00:00:00"/>
    <x v="8"/>
    <s v="Ship to FAS Warehouse. Attn: Mike Wong."/>
    <s v="FAS"/>
    <s v="FA1-STTL-znnfte; 2610943"/>
    <m/>
    <s v="Yes"/>
    <n v="5"/>
    <m/>
    <m/>
    <m/>
    <m/>
    <m/>
    <m/>
    <m/>
    <m/>
    <n v="0"/>
    <s v="Masks (N95)"/>
    <s v="Each"/>
    <n v="0"/>
    <d v="2020-06-05T00:00:00"/>
    <m/>
    <m/>
    <m/>
    <m/>
    <s v="REF-206"/>
    <m/>
    <s v="N"/>
    <n v="106.25"/>
    <n v="10.731250000000001"/>
    <n v="0"/>
    <n v="0"/>
    <n v="116.98125"/>
    <n v="50"/>
    <s v="Each"/>
    <x v="90"/>
    <s v="COVID-130"/>
    <s v="Box"/>
    <n v="10"/>
    <n v="23.396249999999998"/>
    <m/>
    <s v="PPE"/>
    <s v="2020-04"/>
    <n v="38"/>
    <n v="2.125"/>
  </r>
  <r>
    <d v="2020-03-13T00:00:00"/>
    <s v="11"/>
    <s v="Grainger"/>
    <s v="N-95 No Filter"/>
    <x v="13"/>
    <s v="Disposable Respirator, N95, Universal, PK20, 3M 8210"/>
    <s v="3KP43"/>
    <s v="N/A"/>
    <s v="N/A"/>
    <n v="20"/>
    <s v="Masks"/>
    <n v="100"/>
    <s v="Box"/>
    <n v="1"/>
    <s v="Order"/>
    <n v="2000"/>
    <n v="100"/>
    <n v="11.65"/>
    <n v="1165"/>
    <d v="2020-04-14T00:00:00"/>
    <d v="2020-04-14T00:00:00"/>
    <x v="0"/>
    <s v="No confirmed delivery or ship date per David S. "/>
    <s v="FAS"/>
    <n v="43942923"/>
    <m/>
    <s v="No"/>
    <n v="22"/>
    <n v="9464107359"/>
    <d v="2020-04-01T00:00:00"/>
    <m/>
    <m/>
    <m/>
    <m/>
    <m/>
    <m/>
    <n v="78"/>
    <s v="Masks (N95)"/>
    <s v="Each"/>
    <n v="1560"/>
    <d v="2020-04-14T00:00:00"/>
    <m/>
    <m/>
    <m/>
    <m/>
    <s v="REF-105"/>
    <s v="Grainger_9464107359.pdf"/>
    <s v="N"/>
    <n v="1165"/>
    <n v="117.66500000000001"/>
    <n v="0"/>
    <n v="0"/>
    <n v="1282.665"/>
    <n v="2000"/>
    <s v="Each"/>
    <x v="91"/>
    <s v="COVID-130"/>
    <s v="Box"/>
    <n v="10"/>
    <n v="6.4133249999999995"/>
    <m/>
    <s v="PPE"/>
    <s v="2020-03"/>
    <n v="32"/>
    <n v="0.58250000000000002"/>
  </r>
  <r>
    <d v="2020-03-19T00:00:00"/>
    <s v="12"/>
    <s v="Western Safety"/>
    <s v="N-95 No Filter"/>
    <x v="13"/>
    <s v="N95 Masks w/o valve "/>
    <n v="8210"/>
    <s v="N/A"/>
    <s v="N/A"/>
    <n v="20"/>
    <s v="Masks"/>
    <n v="96"/>
    <s v="Box"/>
    <n v="1"/>
    <s v="Order"/>
    <n v="1920"/>
    <n v="96"/>
    <n v="15.95"/>
    <n v="1531.1999999999998"/>
    <d v="2020-04-19T00:00:00"/>
    <d v="2020-04-19T00:00:00"/>
    <x v="2"/>
    <s v="Ship to FAS Warehouse. Attn: Mike Wong."/>
    <s v="FAS"/>
    <s v="189125-0"/>
    <m/>
    <s v="Yes"/>
    <n v="96"/>
    <s v="189125-1"/>
    <d v="2020-04-27T00:00:00"/>
    <m/>
    <m/>
    <m/>
    <m/>
    <m/>
    <m/>
    <n v="0"/>
    <s v="Masks (N95)"/>
    <s v="Each"/>
    <n v="0"/>
    <d v="2020-04-19T00:00:00"/>
    <m/>
    <m/>
    <m/>
    <m/>
    <s v="REF-107"/>
    <s v="Western_189125-1.pdf"/>
    <s v="Y"/>
    <n v="1531.1999999999998"/>
    <n v="154.65119999999999"/>
    <n v="0"/>
    <n v="0"/>
    <n v="1685.8511999999998"/>
    <n v="1920"/>
    <s v="Each"/>
    <x v="92"/>
    <s v="COVID-130"/>
    <s v="Box"/>
    <n v="10"/>
    <n v="8.7804749999999991"/>
    <m/>
    <s v="PPE"/>
    <s v="2020-03"/>
    <n v="31"/>
    <n v="0.79749999999999988"/>
  </r>
  <r>
    <d v="2020-03-17T00:00:00"/>
    <s v="12"/>
    <s v="Western Safety"/>
    <s v="N-95 No Filter"/>
    <x v="13"/>
    <s v="3M N95 Respirator 20 per box"/>
    <n v="8210"/>
    <s v="N/A"/>
    <s v="N/A"/>
    <n v="20"/>
    <s v="Masks"/>
    <n v="192"/>
    <s v="Box"/>
    <n v="1"/>
    <s v="Order"/>
    <n v="3840"/>
    <n v="192"/>
    <n v="15.95"/>
    <n v="3062.3999999999996"/>
    <s v="TBD"/>
    <d v="2020-10-22T00:00:00"/>
    <x v="5"/>
    <s v="Ship to FAS Warehouse. Attn: Mike Wong. Shipping from their Baltimore warehouse"/>
    <s v="FAS"/>
    <s v="189023-0"/>
    <m/>
    <s v="Yes"/>
    <n v="192"/>
    <s v="189023-1"/>
    <d v="2020-03-25T00:00:00"/>
    <m/>
    <m/>
    <m/>
    <m/>
    <m/>
    <m/>
    <n v="0"/>
    <m/>
    <m/>
    <m/>
    <d v="2035-12-31T00:00:00"/>
    <m/>
    <m/>
    <m/>
    <m/>
    <s v="REF-132"/>
    <s v="Western_189023-1.pdf"/>
    <s v="Y"/>
    <n v="3062.3999999999996"/>
    <n v="309.30239999999998"/>
    <n v="0"/>
    <n v="0"/>
    <n v="3371.7023999999997"/>
    <n v="3840"/>
    <s v="Each"/>
    <x v="92"/>
    <s v="COVID-130"/>
    <s v="Box"/>
    <n v="10"/>
    <n v="8.7804749999999991"/>
    <m/>
    <s v="PPE"/>
    <s v="2020-03"/>
    <n v="90"/>
    <n v="0.79749999999999988"/>
  </r>
  <r>
    <d v="2020-04-08T00:00:00"/>
    <s v="15"/>
    <s v="Mallory Safety"/>
    <s v="N-95 No Filter"/>
    <x v="13"/>
    <s v="General Industrial Respirator NIOSH Approval_x000a_TC-84A-0007 Filter Class N95 Nose Clip_x000a_Standard Cool Flow Valve No Face Seal No_x000a_Approved Dust/Mist Maintenance Free 20/box,_x000a_160/case or 8 bxs per case.4O cases per pallet."/>
    <s v="3MCOM-8210"/>
    <s v="N/A"/>
    <s v="N/A"/>
    <n v="20"/>
    <s v="Masks"/>
    <n v="10000"/>
    <s v="Box"/>
    <n v="1250"/>
    <s v="Case"/>
    <n v="200000"/>
    <n v="10000"/>
    <n v="15.2"/>
    <n v="152000"/>
    <s v="TBD"/>
    <d v="2020-10-22T00:00:00"/>
    <x v="5"/>
    <s v="Ship to FAS Warehouse. Attn: Mike Wong 8532 15th Ave NW Seattle, WA 98117"/>
    <s v="FAS"/>
    <s v="2601645; contract# 2937 (original order was 2599089)"/>
    <m/>
    <s v="No"/>
    <m/>
    <m/>
    <m/>
    <m/>
    <m/>
    <m/>
    <m/>
    <m/>
    <m/>
    <n v="10000"/>
    <s v="Masks (N95)"/>
    <s v="Each"/>
    <n v="200000"/>
    <d v="2035-12-31T00:00:00"/>
    <m/>
    <m/>
    <m/>
    <m/>
    <s v="REF-170"/>
    <m/>
    <s v="N"/>
    <n v="152000"/>
    <n v="15352.000000000002"/>
    <n v="0"/>
    <n v="0"/>
    <n v="167352"/>
    <n v="200000"/>
    <s v="Each"/>
    <x v="93"/>
    <s v="COVID-130"/>
    <s v="Box"/>
    <n v="10"/>
    <n v="8.3675999999999995"/>
    <m/>
    <s v="PPE"/>
    <s v="2020-04"/>
    <n v="90"/>
    <n v="0.76"/>
  </r>
  <r>
    <d v="2020-04-09T00:00:00"/>
    <s v="15"/>
    <s v="Western Safety"/>
    <s v="N-95 No Filter"/>
    <x v="13"/>
    <s v="3M N95 Respirator 20 per box"/>
    <n v="8210"/>
    <s v="N/A"/>
    <s v="N/A"/>
    <n v="20"/>
    <s v="Masks"/>
    <n v="100"/>
    <s v="Box"/>
    <n v="1"/>
    <s v="Order"/>
    <n v="2000"/>
    <n v="100"/>
    <n v="15.95"/>
    <n v="1595"/>
    <d v="2020-04-13T00:00:00"/>
    <d v="2020-04-13T00:00:00"/>
    <x v="0"/>
    <s v="Ship to FAS Warehouse. Attn: Mike Wong. "/>
    <s v="FAS"/>
    <s v="190215-0; FA0-190215"/>
    <m/>
    <s v="Yes"/>
    <n v="100"/>
    <s v="190215-1"/>
    <d v="2020-04-27T00:00:00"/>
    <m/>
    <m/>
    <m/>
    <m/>
    <m/>
    <m/>
    <n v="0"/>
    <m/>
    <m/>
    <n v="0"/>
    <d v="2020-04-13T00:00:00"/>
    <s v="Received 100 on 04/10/20 (PS 190215-1)"/>
    <m/>
    <m/>
    <m/>
    <s v="REF-172"/>
    <s v="Western_190215-1.pdf"/>
    <s v="Y"/>
    <n v="1595"/>
    <n v="161.095"/>
    <n v="0"/>
    <n v="0"/>
    <n v="1756.095"/>
    <n v="2000"/>
    <s v="Each"/>
    <x v="94"/>
    <s v="COVID-130"/>
    <s v="Box"/>
    <n v="10"/>
    <n v="8.7804749999999991"/>
    <m/>
    <s v="PPE"/>
    <s v="2020-04"/>
    <n v="4"/>
    <n v="0.79749999999999999"/>
  </r>
  <r>
    <d v="2020-04-10T00:00:00"/>
    <s v="15"/>
    <s v="General Pacific"/>
    <s v="N-95 No Filter"/>
    <x v="13"/>
    <s v="KN95 Masks"/>
    <s v="ECO KN95 (SUN)"/>
    <s v="N/A"/>
    <s v="N/A"/>
    <n v="500"/>
    <s v="Masks"/>
    <s v="N/A"/>
    <s v="N/A"/>
    <n v="1"/>
    <s v="Order"/>
    <n v="500"/>
    <s v="N/A"/>
    <n v="2.95"/>
    <n v="1475"/>
    <d v="2020-05-01T00:00:00"/>
    <d v="2020-05-01T00:00:00"/>
    <x v="22"/>
    <s v="Ship to FAS Warehouse. Attn: Mike Wong 8532 15th Ave NW Seattle, WA 98117"/>
    <s v="FAS"/>
    <s v="1219142; FA0-0000000052"/>
    <m/>
    <s v="Yes"/>
    <n v="500"/>
    <n v="1371672"/>
    <d v="2020-05-13T00:00:00"/>
    <m/>
    <m/>
    <m/>
    <m/>
    <m/>
    <m/>
    <n v="-5.6843418860808015E-14"/>
    <s v="Masks (N95)"/>
    <s v="Each"/>
    <n v="0"/>
    <d v="2020-05-01T00:00:00"/>
    <s v="Received 500 on 05/05/20 (Pick Ticket 1267722)."/>
    <m/>
    <m/>
    <m/>
    <s v="REF-182"/>
    <s v="GeneralPacific_1371672.pdf"/>
    <s v="N"/>
    <n v="1475"/>
    <n v="148.97500000000002"/>
    <n v="0"/>
    <n v="0"/>
    <n v="1623.9749999999999"/>
    <n v="500"/>
    <s v="Each"/>
    <x v="95"/>
    <s v="COVID-130"/>
    <s v="Box"/>
    <n v="10"/>
    <n v="32.479500000000002"/>
    <m/>
    <s v="PPE"/>
    <s v="2020-04"/>
    <n v="21"/>
    <n v="2.95"/>
  </r>
  <r>
    <d v="2020-04-13T00:00:00"/>
    <s v="16"/>
    <s v="Bartell's"/>
    <s v="N-95 No Filter"/>
    <x v="13"/>
    <s v="KN95 Masks (10 count)"/>
    <n v="126569"/>
    <s v="N/A"/>
    <s v="N/A"/>
    <n v="10"/>
    <s v="Masks"/>
    <n v="500"/>
    <s v="Box"/>
    <n v="1"/>
    <s v="Order"/>
    <n v="5000"/>
    <n v="500"/>
    <n v="45"/>
    <n v="22500"/>
    <d v="2020-04-14T00:00:00"/>
    <d v="2020-04-14T00:00:00"/>
    <x v="0"/>
    <s v="Ship to FAS Warehouse. Attn: Mike Wong 8532 15th Ave NW Seattle, WA 98117"/>
    <s v="FAS"/>
    <s v="FA0-04132020-PT"/>
    <m/>
    <s v="Yes"/>
    <n v="500"/>
    <s v="SEA041320"/>
    <d v="2020-04-21T00:00:00"/>
    <m/>
    <m/>
    <m/>
    <m/>
    <m/>
    <m/>
    <n v="0"/>
    <s v="Masks (N95)"/>
    <s v="Each"/>
    <n v="0"/>
    <d v="2020-04-14T00:00:00"/>
    <s v="Received 500 on 04/13/20 (e-mail from Wong)."/>
    <m/>
    <m/>
    <m/>
    <s v="REF-188"/>
    <s v="BartellDrugs_SEA041320.pdf"/>
    <s v="N"/>
    <n v="22500"/>
    <n v="2272.5"/>
    <n v="0"/>
    <n v="0"/>
    <n v="24772.5"/>
    <n v="5000"/>
    <s v="Each"/>
    <x v="96"/>
    <s v="COVID-130"/>
    <s v="Box"/>
    <n v="10"/>
    <n v="49.545000000000002"/>
    <m/>
    <s v="PPE"/>
    <s v="2020-04"/>
    <n v="1"/>
    <n v="4.5"/>
  </r>
  <r>
    <d v="2020-05-01T00:00:00"/>
    <s v="18"/>
    <s v="General Pacific"/>
    <s v="N-95 No Filter"/>
    <x v="13"/>
    <s v="KN 95 Masks"/>
    <s v="ECO KN95"/>
    <s v="N/A"/>
    <s v="N/A"/>
    <n v="5000"/>
    <s v="Masks"/>
    <s v="N/A"/>
    <s v="N/A"/>
    <n v="1"/>
    <s v="Order"/>
    <n v="5000"/>
    <s v="N/A"/>
    <n v="2.95"/>
    <n v="14750"/>
    <d v="2020-05-26T00:00:00"/>
    <d v="2020-05-26T00:00:00"/>
    <x v="3"/>
    <s v="Ship to FAS Warehouse. Attn: Mike Wong 8532 15th Ave NW Seattle, WA 98117"/>
    <s v="FAS"/>
    <s v="1220478; FA1-0000000012"/>
    <m/>
    <s v="Yes"/>
    <n v="5000"/>
    <m/>
    <m/>
    <m/>
    <m/>
    <m/>
    <m/>
    <m/>
    <m/>
    <n v="0"/>
    <s v="Masks (N95)"/>
    <s v="Each"/>
    <n v="0"/>
    <d v="2020-05-26T00:00:00"/>
    <s v="Received 5,000 on 05/12/20 1107 (Receiving Report)"/>
    <m/>
    <m/>
    <m/>
    <s v="REF-211"/>
    <m/>
    <s v="N"/>
    <n v="14750"/>
    <n v="1489.75"/>
    <n v="0"/>
    <n v="0"/>
    <n v="16239.75"/>
    <n v="5000"/>
    <s v="Each"/>
    <x v="95"/>
    <s v="COVID-130"/>
    <s v="Box"/>
    <n v="10"/>
    <n v="32.479500000000002"/>
    <m/>
    <s v="PPE"/>
    <s v="2020-05"/>
    <n v="25"/>
    <n v="2.95"/>
  </r>
  <r>
    <d v="2020-05-15T00:00:00"/>
    <s v="20"/>
    <s v="Excel Supply Company"/>
    <s v="N-95 No Filter"/>
    <x v="13"/>
    <s v="N95 masks, 3M 8200, 3M 8210, Gerson 1730"/>
    <m/>
    <s v="N/A"/>
    <s v="N/A"/>
    <n v="20"/>
    <s v="Masks"/>
    <n v="25004"/>
    <s v="Box"/>
    <n v="1"/>
    <s v="Order"/>
    <n v="500080"/>
    <s v="N/A"/>
    <n v="1.5"/>
    <n v="750120"/>
    <d v="2020-07-31T00:00:00"/>
    <d v="2020-07-31T00:00:00"/>
    <x v="12"/>
    <s v="Ship to FAS"/>
    <s v="FAS"/>
    <s v="FA1-0000000025"/>
    <m/>
    <s v="No"/>
    <n v="6400"/>
    <n v="122704"/>
    <d v="2020-06-16T00:00:00"/>
    <n v="11200"/>
    <n v="122967"/>
    <d v="2020-07-07T00:00:00"/>
    <n v="2456"/>
    <s v="123444, 123547"/>
    <d v="2020-07-06T00:00:00"/>
    <n v="480024"/>
    <s v="Masks (N95)"/>
    <s v="Each"/>
    <n v="480024"/>
    <d v="2020-07-31T00:00:00"/>
    <s v="Received 1600 of 3M N95 8200 masks and 4800 3M N95 8210s on 06/15/20 at 1500 (per receiving report, 10cases of 8200 and 30 cases of 8210, 20 masks per box, 8 boxes per case), Received 560 boxes of 20 8210s on 06/22/2020 at 1555, Received 120 boxes of 20 8210 on 07/02/2020 at 13:25. // Recieved 56 boxes on 07/08/20 1320 - Receiving Report and Packing slip 123547. Paid on Inv#123547 to A/P on 07/08/20. "/>
    <m/>
    <m/>
    <m/>
    <s v="REF-230"/>
    <m/>
    <s v="Y"/>
    <n v="750120"/>
    <n v="75762.12000000001"/>
    <n v="0"/>
    <n v="0"/>
    <n v="825882.12"/>
    <n v="500080"/>
    <s v="Each"/>
    <x v="97"/>
    <s v="COVID-130"/>
    <s v="Box"/>
    <n v="10"/>
    <n v="16.515000000000001"/>
    <m/>
    <s v="PPE"/>
    <s v="2020-05"/>
    <n v="77"/>
    <n v="1.5"/>
  </r>
  <r>
    <d v="2020-05-15T00:00:00"/>
    <s v="20"/>
    <s v="Procurement Services"/>
    <s v="N-95 No Filter"/>
    <x v="13"/>
    <s v="N95 Masks, Honeywell, 20 per box"/>
    <s v="N1115-14110391"/>
    <s v="N/A"/>
    <s v="N/A"/>
    <n v="20"/>
    <s v="Masks"/>
    <n v="10"/>
    <s v="Box"/>
    <n v="2500"/>
    <s v="Case"/>
    <n v="500000"/>
    <n v="200"/>
    <n v="1.85"/>
    <n v="925000"/>
    <s v="TBD"/>
    <d v="2020-10-22T00:00:00"/>
    <x v="5"/>
    <s v="Ship to FAS"/>
    <s v="FAS"/>
    <s v="FA1-0000000026"/>
    <m/>
    <s v="No"/>
    <m/>
    <m/>
    <m/>
    <m/>
    <m/>
    <m/>
    <m/>
    <m/>
    <m/>
    <n v="500000"/>
    <s v="Masks (N95)"/>
    <s v="Each"/>
    <n v="500000"/>
    <d v="2035-12-31T00:00:00"/>
    <m/>
    <m/>
    <m/>
    <m/>
    <s v="REF-250"/>
    <m/>
    <s v="Y"/>
    <n v="925000"/>
    <n v="93425"/>
    <n v="0"/>
    <n v="0"/>
    <n v="1018425"/>
    <n v="500000"/>
    <s v="Each"/>
    <x v="98"/>
    <s v="COVID-130"/>
    <s v="Box"/>
    <n v="10"/>
    <n v="20.368499999999997"/>
    <m/>
    <s v="PPE"/>
    <s v="2020-05"/>
    <n v="90"/>
    <n v="1.85"/>
  </r>
  <r>
    <d v="2020-05-08T00:00:00"/>
    <s v="19"/>
    <s v="Stellar"/>
    <s v="Other"/>
    <x v="14"/>
    <s v="M18 red lithium 5.0 AH battery pack"/>
    <s v="MILWA 48-11-1850"/>
    <s v="N/A"/>
    <s v="N/A"/>
    <n v="15"/>
    <s v="Each"/>
    <s v="N/A"/>
    <s v="N/A"/>
    <n v="1"/>
    <s v="Order"/>
    <n v="15"/>
    <s v="N/A"/>
    <n v="75"/>
    <n v="1125"/>
    <d v="2020-05-13T00:00:00"/>
    <d v="2020-05-13T00:00:00"/>
    <x v="13"/>
    <s v="Ship to FAS Warehouse. Attn: Mike Wong."/>
    <s v="FAS"/>
    <s v="FA1-STTL-hywm6o; 5985620"/>
    <m/>
    <s v="Yes"/>
    <n v="15"/>
    <n v="4205246"/>
    <d v="2020-05-13T00:00:00"/>
    <m/>
    <m/>
    <m/>
    <m/>
    <m/>
    <m/>
    <n v="0"/>
    <s v="Other"/>
    <m/>
    <n v="0"/>
    <d v="2020-05-13T00:00:00"/>
    <s v="Received 15 on 05/12/20 1220 (Receiving Report)."/>
    <m/>
    <m/>
    <m/>
    <s v="REF-221"/>
    <s v="Stellar_4205246.pdf"/>
    <s v="N"/>
    <n v="1125"/>
    <n v="113.62500000000001"/>
    <n v="0"/>
    <n v="0"/>
    <n v="1238.625"/>
    <n v="15"/>
    <s v="Each"/>
    <x v="99"/>
    <s v="COVID-351"/>
    <s v="Each"/>
    <n v="1"/>
    <n v="82.575000000000003"/>
    <m/>
    <s v="Additional Supplies"/>
    <s v="2020-05"/>
    <n v="5"/>
    <n v="75"/>
  </r>
  <r>
    <d v="2020-05-12T00:00:00"/>
    <s v="20"/>
    <s v="Excel Supply Company"/>
    <s v="Other"/>
    <x v="15"/>
    <s v="Purell Dispenser Stand with Dispenser"/>
    <s v="2424-DS and 2720-12"/>
    <s v="N/A"/>
    <s v="N/A"/>
    <n v="250"/>
    <s v="Each"/>
    <s v="N/A"/>
    <s v="N/A"/>
    <n v="1"/>
    <s v="Order"/>
    <n v="250"/>
    <s v="N/A"/>
    <n v="99"/>
    <n v="24750"/>
    <d v="2020-06-22T00:00:00"/>
    <d v="2020-06-22T00:00:00"/>
    <x v="10"/>
    <s v="Ship to FAS"/>
    <s v="FAS"/>
    <s v="FA1-0000000022"/>
    <m/>
    <s v="No"/>
    <m/>
    <m/>
    <m/>
    <m/>
    <m/>
    <m/>
    <m/>
    <m/>
    <m/>
    <n v="250"/>
    <s v="Purell Stands/Dispensers"/>
    <s v="Each"/>
    <n v="250"/>
    <d v="2020-06-22T00:00:00"/>
    <m/>
    <m/>
    <m/>
    <m/>
    <s v="REF-226"/>
    <m/>
    <s v="Y"/>
    <n v="24750"/>
    <n v="2499.75"/>
    <n v="0"/>
    <n v="0"/>
    <n v="27249.75"/>
    <m/>
    <m/>
    <x v="0"/>
    <s v="Nonstock"/>
    <m/>
    <m/>
    <n v="0"/>
    <m/>
    <s v="Cleaning and Disinfecting Supplies"/>
    <s v="2020-05"/>
    <n v="41"/>
    <n v="99"/>
  </r>
  <r>
    <d v="2020-05-12T00:00:00"/>
    <s v="20"/>
    <s v="Excel Supply Company"/>
    <s v="Other"/>
    <x v="16"/>
    <s v="Purell Mask Bracket"/>
    <n v="2428"/>
    <s v="N/A"/>
    <s v="N/A"/>
    <n v="250"/>
    <s v="Each"/>
    <s v="N/A"/>
    <s v="N/A"/>
    <n v="1"/>
    <s v="Order"/>
    <n v="250"/>
    <s v="N/A"/>
    <n v="16"/>
    <n v="4000"/>
    <d v="2020-06-22T00:00:00"/>
    <d v="2020-06-22T00:00:00"/>
    <x v="10"/>
    <s v="Ship to FAS"/>
    <s v="FAS"/>
    <s v="FA1-0000000022"/>
    <m/>
    <s v="No"/>
    <m/>
    <m/>
    <m/>
    <m/>
    <m/>
    <m/>
    <m/>
    <m/>
    <m/>
    <n v="250"/>
    <s v="Mask Holders for Dispensers"/>
    <s v="Each"/>
    <n v="250"/>
    <d v="2020-06-22T00:00:00"/>
    <m/>
    <m/>
    <m/>
    <m/>
    <s v="REF-227"/>
    <m/>
    <s v="Y"/>
    <n v="4000"/>
    <n v="404"/>
    <n v="0"/>
    <n v="0"/>
    <n v="4404"/>
    <m/>
    <m/>
    <x v="0"/>
    <s v="Nonstock"/>
    <m/>
    <m/>
    <n v="0"/>
    <m/>
    <s v="Cleaning and Disinfecting Supplies"/>
    <s v="2020-05"/>
    <n v="41"/>
    <n v="16"/>
  </r>
  <r>
    <d v="2020-05-26T00:00:00"/>
    <s v="22"/>
    <s v="Amazon.com"/>
    <s v="Other"/>
    <x v="14"/>
    <s v="50/100 Pcs replaceable activated carbon filters meltblown cloth filters by Moonli (500 pcs)"/>
    <s v="ASIN B0877869VY"/>
    <s v="N/A"/>
    <s v="N/A"/>
    <n v="500"/>
    <s v="Filters"/>
    <n v="60"/>
    <s v="Packs"/>
    <n v="1"/>
    <s v="Order"/>
    <n v="30000"/>
    <s v="N/A"/>
    <n v="244.99"/>
    <n v="14699.400000000001"/>
    <d v="2020-06-12T00:00:00"/>
    <d v="2020-06-12T00:00:00"/>
    <x v="14"/>
    <s v="Ship to FAS Warehouse Attn:Mike Wong"/>
    <s v="FAS"/>
    <n v="5262020"/>
    <s v="Paid by PP CC *6666, also included $5.99 S&amp;H"/>
    <s v="Yes"/>
    <n v="21390"/>
    <m/>
    <m/>
    <n v="8610"/>
    <m/>
    <m/>
    <m/>
    <m/>
    <m/>
    <n v="0"/>
    <s v="N/A"/>
    <m/>
    <n v="0"/>
    <d v="2020-06-12T00:00:00"/>
    <s v="Received 21,390 on 06/05/20 1005 (receiving report)"/>
    <m/>
    <m/>
    <m/>
    <s v="REF-237"/>
    <m/>
    <s v="N"/>
    <n v="14699.400000000001"/>
    <n v="1484.6394000000003"/>
    <n v="5.99"/>
    <n v="0"/>
    <n v="16190.029400000001"/>
    <m/>
    <m/>
    <x v="0"/>
    <s v="Nonstock"/>
    <m/>
    <m/>
    <n v="0"/>
    <m/>
    <s v="Additional Supplies"/>
    <s v="2020-05"/>
    <n v="17"/>
    <n v="0.48998000000000003"/>
  </r>
  <r>
    <d v="2020-06-01T00:00:00"/>
    <s v="23"/>
    <s v="Bartell's"/>
    <s v="Other"/>
    <x v="3"/>
    <s v="Lysol Spray Crisp Linen 12.5 oz, 141 cases, 12/case"/>
    <s v="UPC FG19200074186 GIC #832092"/>
    <n v="12.5"/>
    <s v="N/A"/>
    <n v="12"/>
    <s v="Each"/>
    <n v="141"/>
    <s v="Case"/>
    <n v="1"/>
    <s v="Order"/>
    <n v="1692"/>
    <n v="141"/>
    <n v="5.39"/>
    <n v="9119.8799999999992"/>
    <d v="2020-06-08T00:00:00"/>
    <d v="2020-06-08T00:00:00"/>
    <x v="14"/>
    <s v="Ship to FAS Warehouse, Attn: Mike Wong"/>
    <s v="FAS"/>
    <s v="FA1-06022020-PT"/>
    <m/>
    <s v="Yes"/>
    <n v="1692"/>
    <s v="SEA060220"/>
    <d v="2020-06-15T00:00:00"/>
    <m/>
    <m/>
    <m/>
    <m/>
    <m/>
    <m/>
    <n v="0"/>
    <s v="N/A"/>
    <m/>
    <n v="0"/>
    <d v="2020-06-08T00:00:00"/>
    <s v="Received 141 cases (1692 ea) on 06/04/20 1150"/>
    <m/>
    <m/>
    <m/>
    <s v="REF-242"/>
    <s v="BartellDrugs_SEA060220.pdf"/>
    <s v="N"/>
    <n v="9119.8799999999992"/>
    <n v="921.10788000000002"/>
    <n v="0"/>
    <n v="0"/>
    <n v="10040.987879999999"/>
    <n v="1692"/>
    <s v="Each"/>
    <x v="100"/>
    <s v="COVID-108"/>
    <s v="Each"/>
    <n v="1"/>
    <n v="5.9343899999999996"/>
    <m/>
    <s v="Cleaning and Disinfecting Supplies"/>
    <s v="2020-06"/>
    <n v="7"/>
    <n v="5.39"/>
  </r>
  <r>
    <d v="2020-04-30T00:00:00"/>
    <s v="18"/>
    <s v="Saryan's Arthur"/>
    <s v="Other"/>
    <x v="14"/>
    <s v="Filter Chip Inserts for mask"/>
    <m/>
    <s v="N/A"/>
    <s v="N/A"/>
    <n v="20000"/>
    <s v="Each"/>
    <s v="N/A"/>
    <s v="N/A"/>
    <n v="1"/>
    <s v="Order"/>
    <n v="20000"/>
    <s v="N/A"/>
    <n v="0.98"/>
    <n v="19600"/>
    <d v="2020-05-13T00:00:00"/>
    <d v="2020-05-13T00:00:00"/>
    <x v="13"/>
    <s v="Ship to FAS Warehouse Attn: Mike Wong 98117"/>
    <s v="FAS"/>
    <s v="FA1-0000000060"/>
    <s v="This line was change ordered onto the PO"/>
    <s v="Yes"/>
    <n v="16190"/>
    <s v="05132020"/>
    <d v="2020-06-04T00:00:00"/>
    <m/>
    <m/>
    <m/>
    <m/>
    <m/>
    <m/>
    <n v="0"/>
    <s v="N/A"/>
    <m/>
    <n v="0"/>
    <d v="2020-05-13T00:00:00"/>
    <s v="Received 2,130 on 05/21/20 1510 (Receiving report - no packing slip). Received 5,330 on 05/22/20 1025 (Receiving report - no packing slip). Warehouse reported on 05/27/20 1309 that the total they had in stock was 16,109. Override outstanding to zero because the cloth masks arrived with an additional filter included with the cloth mask."/>
    <m/>
    <m/>
    <m/>
    <s v="REF-243"/>
    <s v="Saryans_05132020.pdf"/>
    <s v="Y"/>
    <n v="19600"/>
    <n v="1979.6000000000001"/>
    <n v="0"/>
    <n v="0"/>
    <n v="21579.599999999999"/>
    <m/>
    <m/>
    <x v="0"/>
    <s v="Nonstock"/>
    <m/>
    <m/>
    <n v="0"/>
    <m/>
    <s v="Additional Supplies"/>
    <s v="2020-04"/>
    <n v="13"/>
    <n v="0.98"/>
  </r>
  <r>
    <d v="2020-06-08T00:00:00"/>
    <s v="24"/>
    <s v="Stellar"/>
    <s v="Other"/>
    <x v="14"/>
    <s v="Milwaukee battery pack"/>
    <s v="48-11-1850"/>
    <s v="N/A"/>
    <s v="N/A"/>
    <n v="10"/>
    <s v="Each"/>
    <s v="N/A"/>
    <s v="N/A"/>
    <n v="1"/>
    <s v="Order"/>
    <n v="10"/>
    <s v="N/A"/>
    <n v="75"/>
    <n v="750"/>
    <d v="2020-06-12T00:00:00"/>
    <d v="2020-06-12T00:00:00"/>
    <x v="14"/>
    <s v="Ship to FAS"/>
    <s v="FAS"/>
    <s v="FA1-0000000045"/>
    <m/>
    <s v="Yes"/>
    <n v="10"/>
    <n v="4214863"/>
    <d v="2020-06-16T00:00:00"/>
    <m/>
    <m/>
    <m/>
    <m/>
    <m/>
    <m/>
    <n v="0"/>
    <s v="N/A"/>
    <s v="Each"/>
    <n v="0"/>
    <d v="2020-06-12T00:00:00"/>
    <s v="Received 10 on 6/16/20 1020 (Receiving Report and packing slip 7156164)."/>
    <m/>
    <m/>
    <m/>
    <s v="REF-248"/>
    <m/>
    <s v="N"/>
    <n v="750"/>
    <n v="75.75"/>
    <m/>
    <m/>
    <n v="825.75"/>
    <n v="10"/>
    <s v="Each"/>
    <x v="99"/>
    <s v="COVID-351"/>
    <s v="Each"/>
    <n v="1"/>
    <n v="82.575000000000003"/>
    <m/>
    <m/>
    <s v="2020-06"/>
    <n v="4"/>
    <n v="75"/>
  </r>
  <r>
    <d v="2020-06-29T00:00:00"/>
    <s v="27"/>
    <s v="Grainger"/>
    <s v="Other"/>
    <x v="14"/>
    <s v="Mask Bracket, gray, purell, 2428-MB"/>
    <s v="3EUE8"/>
    <s v="N/A"/>
    <s v="N/A"/>
    <n v="40"/>
    <s v="Each"/>
    <s v="N/A"/>
    <s v="N/A"/>
    <n v="1"/>
    <s v="Order"/>
    <n v="40"/>
    <s v="N/A"/>
    <n v="30.12"/>
    <n v="1204.8"/>
    <d v="2020-07-06T00:00:00"/>
    <d v="2020-07-06T00:00:00"/>
    <x v="18"/>
    <s v="Ship to FAS Warehouse 3807 2nd Ave S"/>
    <s v="FAS"/>
    <s v="1386830349; PO# FA1-STTL-5x3p0e"/>
    <s v="Net 30, ordered for Library"/>
    <s v="No"/>
    <n v="40"/>
    <m/>
    <m/>
    <m/>
    <m/>
    <m/>
    <m/>
    <m/>
    <m/>
    <n v="0"/>
    <s v="N/A"/>
    <m/>
    <m/>
    <d v="2020-07-06T00:00:00"/>
    <s v="Received 40 on 07/02/2020. Mike Wong emailed packing slip on 7/2"/>
    <m/>
    <m/>
    <m/>
    <s v="REF-258"/>
    <m/>
    <s v="N"/>
    <n v="1204.8"/>
    <n v="121.68480000000001"/>
    <m/>
    <m/>
    <n v="1326.4848"/>
    <m/>
    <m/>
    <x v="0"/>
    <m/>
    <m/>
    <m/>
    <m/>
    <m/>
    <m/>
    <m/>
    <n v="7"/>
    <n v="30.119999999999997"/>
  </r>
  <r>
    <d v="2020-06-29T00:00:00"/>
    <s v="27"/>
    <s v="Rexel dba Platt"/>
    <s v="Other"/>
    <x v="14"/>
    <s v="Opticom floor mount dynamic temperature measurement camera"/>
    <s v="OPT-7MFTD-FM"/>
    <s v="N/A"/>
    <s v="N/A"/>
    <n v="6"/>
    <s v="Each"/>
    <s v="N/A"/>
    <s v="N/A"/>
    <n v="1"/>
    <s v="Order"/>
    <n v="6"/>
    <s v="N/A"/>
    <n v="2434.21"/>
    <n v="14605.26"/>
    <d v="2020-07-07T00:00:00"/>
    <d v="2020-07-07T00:00:00"/>
    <x v="18"/>
    <s v="Ship to 3807 2nd Ave S"/>
    <s v="FAS"/>
    <m/>
    <m/>
    <s v="Yes"/>
    <n v="6"/>
    <s v="0M52621"/>
    <d v="2020-07-13T00:00:00"/>
    <m/>
    <m/>
    <m/>
    <m/>
    <m/>
    <m/>
    <n v="0"/>
    <s v="N/A"/>
    <m/>
    <m/>
    <d v="2020-07-07T00:00:00"/>
    <s v="Received 3 on 07/07/2020 per Mike Wong email at 12:31pm; Receivd 3 on 7/10/20 (packing slip)."/>
    <m/>
    <m/>
    <m/>
    <s v="REF-262"/>
    <m/>
    <s v="N"/>
    <n v="14605.26"/>
    <n v="1475.1312600000001"/>
    <m/>
    <m/>
    <n v="16080.39126"/>
    <m/>
    <m/>
    <x v="0"/>
    <m/>
    <m/>
    <m/>
    <m/>
    <m/>
    <m/>
    <m/>
    <n v="8"/>
    <n v="2434.21"/>
  </r>
  <r>
    <d v="2020-06-29T00:00:00"/>
    <s v="27"/>
    <s v="Huons USA Inc. "/>
    <s v="Other"/>
    <x v="14"/>
    <s v="Mask, Korea First Class"/>
    <s v="KF94 Face Mask"/>
    <s v="N/A"/>
    <s v="N/A"/>
    <n v="250000"/>
    <s v="Each"/>
    <s v="N/A"/>
    <s v="N/A"/>
    <n v="1"/>
    <s v="Order"/>
    <n v="250000"/>
    <s v="N/A"/>
    <n v="1.1299999999999999"/>
    <n v="282500"/>
    <d v="2020-08-07T00:00:00"/>
    <d v="2020-08-07T00:00:00"/>
    <x v="23"/>
    <s v="Ship to Mt Baker Warehouse"/>
    <s v="FAS"/>
    <s v="PO# FA1-0000000053"/>
    <s v="Net 7"/>
    <s v="No"/>
    <m/>
    <m/>
    <m/>
    <m/>
    <m/>
    <m/>
    <m/>
    <m/>
    <m/>
    <n v="250000"/>
    <s v="N/A"/>
    <m/>
    <m/>
    <d v="2020-08-07T00:00:00"/>
    <m/>
    <m/>
    <m/>
    <m/>
    <s v="REF-263"/>
    <m/>
    <s v="Y"/>
    <n v="282500"/>
    <n v="28532.5"/>
    <m/>
    <m/>
    <n v="311032.5"/>
    <m/>
    <m/>
    <x v="0"/>
    <m/>
    <m/>
    <m/>
    <m/>
    <m/>
    <m/>
    <m/>
    <n v="39"/>
    <n v="1.1299999999999999"/>
  </r>
  <r>
    <d v="2020-03-13T00:00:00"/>
    <s v="11"/>
    <s v="Keeney's"/>
    <s v="Paper Towels"/>
    <x v="17"/>
    <s v="200 per pack - 12 packs per case - 175 cases"/>
    <s v="BWK6220"/>
    <s v="N/A"/>
    <s v="N/A"/>
    <n v="200"/>
    <s v="Sheets"/>
    <n v="12"/>
    <s v="Pack"/>
    <n v="175"/>
    <s v="Case"/>
    <n v="420000"/>
    <n v="2100"/>
    <n v="28.48"/>
    <n v="4984"/>
    <d v="2020-03-16T00:00:00"/>
    <d v="2020-03-16T00:00:00"/>
    <x v="4"/>
    <s v="Ship to FAS Warehouse. Attn: Mike Wong"/>
    <s v="FAS"/>
    <s v="K0004882"/>
    <m/>
    <s v="Yes"/>
    <n v="175"/>
    <s v="KI-00017727"/>
    <d v="2020-06-10T00:00:00"/>
    <m/>
    <m/>
    <m/>
    <m/>
    <m/>
    <m/>
    <n v="0"/>
    <s v="Paper Towels"/>
    <s v="Pack"/>
    <n v="0"/>
    <d v="2020-03-16T00:00:00"/>
    <s v="Short 1 - Packing slips showed 175j (PS K0004882-1 shows 174+1)."/>
    <s v="Yes"/>
    <s v="No"/>
    <m/>
    <s v="REF-033"/>
    <m/>
    <s v="Y"/>
    <n v="4984"/>
    <n v="503.38400000000001"/>
    <n v="0"/>
    <n v="0"/>
    <n v="5487.384"/>
    <n v="2100"/>
    <s v="Pack"/>
    <x v="101"/>
    <s v="COVID-150"/>
    <s v="Case"/>
    <n v="12"/>
    <n v="31.356479999999998"/>
    <m/>
    <s v="Additional Supplies"/>
    <s v="2020-03"/>
    <n v="3"/>
    <n v="1.1866666666666666E-2"/>
  </r>
  <r>
    <d v="2020-03-17T00:00:00"/>
    <s v="12"/>
    <s v="Keeney's"/>
    <s v="Paper Towels"/>
    <x v="17"/>
    <s v="TOWEL,C-FLD,1PLY,200PK,WE "/>
    <s v="WIN101B"/>
    <s v="N/A"/>
    <s v="N/A"/>
    <n v="200"/>
    <s v="Sheets"/>
    <n v="12"/>
    <s v="Pack"/>
    <n v="132"/>
    <s v="Case"/>
    <n v="316800"/>
    <n v="1584"/>
    <n v="43"/>
    <n v="5676"/>
    <d v="2020-03-18T00:00:00"/>
    <d v="2020-03-18T00:00:00"/>
    <x v="4"/>
    <s v="Ship to FAS Warehouse. Attn: Mike Wong."/>
    <s v="FAS"/>
    <s v="K0004948"/>
    <m/>
    <s v="Yes"/>
    <n v="132"/>
    <s v="KI-00017934"/>
    <d v="2020-03-24T00:00:00"/>
    <m/>
    <m/>
    <m/>
    <m/>
    <m/>
    <m/>
    <n v="0"/>
    <m/>
    <m/>
    <m/>
    <d v="2020-03-18T00:00:00"/>
    <m/>
    <m/>
    <m/>
    <m/>
    <s v="REF-051"/>
    <s v="Keeneys_KI-00017934.pdf"/>
    <s v="Y"/>
    <n v="5676"/>
    <n v="573.27600000000007"/>
    <n v="0"/>
    <n v="0"/>
    <n v="6249.2759999999998"/>
    <n v="1584"/>
    <s v="Pack"/>
    <x v="102"/>
    <s v="COVID-150"/>
    <s v="Case"/>
    <n v="12"/>
    <n v="47.342999999999996"/>
    <m/>
    <s v="Additional Supplies"/>
    <s v="2020-03"/>
    <n v="1"/>
    <n v="1.7916666666666668E-2"/>
  </r>
  <r>
    <d v="2020-03-17T00:00:00"/>
    <s v="12"/>
    <s v="Keeney's"/>
    <s v="Paper Towels"/>
    <x v="17"/>
    <s v="TOWEL,C-FLD,ENVN,1PLY,WE"/>
    <s v="GPC25190"/>
    <s v="N/A"/>
    <s v="N/A"/>
    <n v="240"/>
    <s v="Sheets"/>
    <n v="10"/>
    <s v="Pack"/>
    <n v="72"/>
    <s v="Case"/>
    <n v="172800"/>
    <n v="720"/>
    <n v="42"/>
    <n v="3024"/>
    <d v="2020-03-18T00:00:00"/>
    <d v="2020-03-18T00:00:00"/>
    <x v="4"/>
    <s v="Ship to FAS Warehouse. Attn: Mike Wong."/>
    <s v="FAS"/>
    <s v="K0004948"/>
    <m/>
    <s v="Yes"/>
    <n v="72"/>
    <s v="KI-00017934"/>
    <d v="2020-03-24T00:00:00"/>
    <m/>
    <m/>
    <m/>
    <m/>
    <m/>
    <m/>
    <n v="0"/>
    <m/>
    <m/>
    <m/>
    <d v="2020-03-18T00:00:00"/>
    <m/>
    <m/>
    <m/>
    <m/>
    <s v="REF-052"/>
    <s v="Keeneys_KI-00017934.pdf"/>
    <s v="Y"/>
    <n v="3024"/>
    <n v="305.42400000000004"/>
    <n v="0"/>
    <n v="0"/>
    <n v="3329.424"/>
    <n v="720"/>
    <s v="Pack"/>
    <x v="103"/>
    <s v="COVID-150"/>
    <s v="Case"/>
    <n v="12"/>
    <n v="55.490400000000001"/>
    <m/>
    <s v="Additional Supplies"/>
    <s v="2020-03"/>
    <n v="1"/>
    <n v="1.7500000000000002E-2"/>
  </r>
  <r>
    <d v="2020-03-17T00:00:00"/>
    <s v="12"/>
    <s v="Keeney's"/>
    <s v="Paper Towels"/>
    <x v="17"/>
    <s v="TOWEL,C-FOLD,2400/CT,WE "/>
    <s v="GPC20241"/>
    <s v="N/A"/>
    <s v="N/A"/>
    <n v="200"/>
    <s v="Sheets"/>
    <n v="12"/>
    <s v="Pack"/>
    <n v="59"/>
    <s v="Case"/>
    <n v="141600"/>
    <n v="708"/>
    <n v="44.33"/>
    <n v="2615.4699999999998"/>
    <d v="2020-03-18T00:00:00"/>
    <d v="2020-03-18T00:00:00"/>
    <x v="4"/>
    <s v="Ship to FAS Warehouse. Attn: Mike Wong."/>
    <s v="FAS"/>
    <s v="K0004948"/>
    <m/>
    <s v="Yes"/>
    <n v="59"/>
    <s v="KI-00017934"/>
    <d v="2020-03-24T00:00:00"/>
    <m/>
    <m/>
    <m/>
    <m/>
    <m/>
    <m/>
    <n v="0"/>
    <m/>
    <m/>
    <m/>
    <d v="2020-03-18T00:00:00"/>
    <m/>
    <m/>
    <m/>
    <m/>
    <s v="REF-053"/>
    <s v="Keeneys_KI-00017934.pdf"/>
    <s v="Y"/>
    <n v="2615.4699999999998"/>
    <n v="264.16246999999998"/>
    <n v="0"/>
    <n v="0"/>
    <n v="2879.6324699999996"/>
    <n v="708"/>
    <s v="Pack"/>
    <x v="104"/>
    <s v="COVID-150"/>
    <s v="Case"/>
    <n v="12"/>
    <n v="48.807329999999993"/>
    <m/>
    <s v="Additional Supplies"/>
    <s v="2020-03"/>
    <n v="1"/>
    <n v="1.8470833333333332E-2"/>
  </r>
  <r>
    <d v="2020-03-17T00:00:00"/>
    <s v="12"/>
    <s v="Keeney's"/>
    <s v="Paper Towels"/>
    <x v="17"/>
    <s v="TOWEL,CFOLD,2400/CT,WE"/>
    <s v="GPC20603"/>
    <s v="N/A"/>
    <s v="N/A"/>
    <n v="200"/>
    <s v="Sheets"/>
    <n v="12"/>
    <s v="Pack"/>
    <n v="39"/>
    <s v="Case"/>
    <n v="93600"/>
    <n v="468"/>
    <n v="28.76"/>
    <n v="1121.6400000000001"/>
    <d v="2020-03-18T00:00:00"/>
    <d v="2020-03-18T00:00:00"/>
    <x v="4"/>
    <s v="Ship to FAS Warehouse. Attn: Mike Wong."/>
    <s v="FAS"/>
    <s v="K0004948"/>
    <m/>
    <s v="Yes"/>
    <n v="39"/>
    <s v="KI-00017934"/>
    <d v="2020-03-24T00:00:00"/>
    <m/>
    <m/>
    <m/>
    <m/>
    <m/>
    <m/>
    <n v="0"/>
    <m/>
    <m/>
    <m/>
    <d v="2020-03-18T00:00:00"/>
    <m/>
    <m/>
    <m/>
    <m/>
    <s v="REF-054"/>
    <s v="Keeneys_KI-00017934.pdf"/>
    <s v="Y"/>
    <n v="1121.6400000000001"/>
    <n v="113.28564000000001"/>
    <n v="0"/>
    <n v="0"/>
    <n v="1234.9256400000002"/>
    <n v="468"/>
    <s v="Pack"/>
    <x v="105"/>
    <s v="COVID-150"/>
    <s v="Case"/>
    <n v="12"/>
    <n v="31.664760000000001"/>
    <m/>
    <s v="Additional Supplies"/>
    <s v="2020-03"/>
    <n v="1"/>
    <n v="1.1983333333333334E-2"/>
  </r>
  <r>
    <d v="2020-03-17T00:00:00"/>
    <s v="12"/>
    <s v="Keeney's"/>
    <s v="Paper Towels"/>
    <x v="17"/>
    <s v="TOWEL,PREM,1PLY,CFOLD,WH "/>
    <s v="GPC2112014"/>
    <s v="N/A"/>
    <s v="N/A"/>
    <n v="200"/>
    <s v="Sheets"/>
    <n v="6"/>
    <s v="Pack"/>
    <n v="18"/>
    <s v="Case"/>
    <n v="21600"/>
    <n v="108"/>
    <n v="27.57"/>
    <n v="496.26"/>
    <d v="2020-03-18T00:00:00"/>
    <d v="2020-03-18T00:00:00"/>
    <x v="4"/>
    <s v="Ship to FAS Warehouse. Attn: Mike Wong."/>
    <s v="FAS"/>
    <s v="K0004948"/>
    <m/>
    <s v="Yes"/>
    <n v="18"/>
    <s v="KI-00017934"/>
    <d v="2020-03-24T00:00:00"/>
    <m/>
    <m/>
    <m/>
    <m/>
    <m/>
    <m/>
    <n v="0"/>
    <m/>
    <m/>
    <m/>
    <d v="2020-03-18T00:00:00"/>
    <m/>
    <m/>
    <m/>
    <m/>
    <s v="REF-055"/>
    <s v="Keeneys_KI-00017934.pdf"/>
    <s v="Y"/>
    <n v="496.26"/>
    <n v="50.122260000000004"/>
    <n v="0"/>
    <n v="0"/>
    <n v="546.38225999999997"/>
    <n v="108"/>
    <s v="Pack"/>
    <x v="106"/>
    <s v="COVID-150"/>
    <s v="Case"/>
    <n v="12"/>
    <n v="60.709140000000005"/>
    <m/>
    <s v="Additional Supplies"/>
    <s v="2020-03"/>
    <n v="1"/>
    <n v="2.2974999999999999E-2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3"/>
    <s v="Case"/>
    <n v="7200"/>
    <n v="36"/>
    <n v="28.48"/>
    <n v="85.44"/>
    <d v="2020-03-18T00:00:00"/>
    <d v="2020-03-18T00:00:00"/>
    <x v="4"/>
    <s v="Ship to FAS Warehouse. Attn: Mike Wong."/>
    <s v="FAS"/>
    <s v="K0004948"/>
    <m/>
    <s v="Yes"/>
    <n v="3"/>
    <s v="KI-00017934"/>
    <d v="2020-03-24T00:00:00"/>
    <m/>
    <m/>
    <m/>
    <m/>
    <m/>
    <m/>
    <n v="0"/>
    <m/>
    <m/>
    <m/>
    <d v="2020-03-18T00:00:00"/>
    <m/>
    <m/>
    <m/>
    <m/>
    <s v="REF-058"/>
    <s v="Keeneys_KI-00017934.pdf"/>
    <s v="Y"/>
    <n v="85.44"/>
    <n v="8.6294400000000007"/>
    <n v="0"/>
    <n v="0"/>
    <n v="94.06944"/>
    <n v="36"/>
    <s v="Pack"/>
    <x v="101"/>
    <s v="COVID-150"/>
    <s v="Case"/>
    <n v="12"/>
    <n v="31.356479999999998"/>
    <m/>
    <s v="Additional Supplies"/>
    <s v="2020-03"/>
    <n v="1"/>
    <n v="1.1866666666666666E-2"/>
  </r>
  <r>
    <d v="2020-03-17T00:00:00"/>
    <s v="12"/>
    <s v="Keeney's"/>
    <s v="Paper Towels"/>
    <x v="17"/>
    <s v="TOWEL,CFOLD,2400/CT,WE"/>
    <s v="GPC20603 "/>
    <s v="N/A"/>
    <s v="N/A"/>
    <n v="200"/>
    <s v="Sheets"/>
    <n v="12"/>
    <s v="Pack"/>
    <n v="1"/>
    <s v="Case"/>
    <n v="2400"/>
    <n v="12"/>
    <n v="28.76"/>
    <n v="28.76"/>
    <d v="2020-03-18T00:00:00"/>
    <d v="2020-03-18T00:00:00"/>
    <x v="4"/>
    <s v="Ship to FAS Warehouse. Attn: Mike Wong."/>
    <s v="FAS"/>
    <s v="K0004948"/>
    <m/>
    <s v="Yes"/>
    <n v="1"/>
    <s v="KI-00017934"/>
    <d v="2020-03-24T00:00:00"/>
    <m/>
    <m/>
    <m/>
    <m/>
    <m/>
    <m/>
    <n v="0"/>
    <m/>
    <m/>
    <m/>
    <d v="2020-03-18T00:00:00"/>
    <m/>
    <m/>
    <m/>
    <m/>
    <s v="REF-063"/>
    <s v="Keeneys_KI-00017934.pdf"/>
    <s v="Y"/>
    <n v="28.76"/>
    <n v="2.9047600000000005"/>
    <n v="0"/>
    <n v="0"/>
    <n v="31.664760000000001"/>
    <n v="12"/>
    <s v="Pack"/>
    <x v="105"/>
    <s v="COVID-150"/>
    <s v="Case"/>
    <n v="12"/>
    <n v="31.664760000000001"/>
    <m/>
    <s v="Additional Supplies"/>
    <s v="2020-03"/>
    <n v="1"/>
    <n v="1.1983333333333334E-2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1"/>
    <s v="Case"/>
    <n v="2400"/>
    <n v="12"/>
    <n v="28.48"/>
    <n v="28.48"/>
    <d v="2020-03-18T00:00:00"/>
    <d v="2020-03-18T00:00:00"/>
    <x v="4"/>
    <s v="Ship to FAS Warehouse. Attn: Mike Wong."/>
    <s v="FAS"/>
    <s v="K0004948"/>
    <m/>
    <s v="Yes"/>
    <n v="1"/>
    <s v="KI-00017934"/>
    <d v="2020-03-24T00:00:00"/>
    <m/>
    <m/>
    <m/>
    <m/>
    <m/>
    <m/>
    <n v="0"/>
    <m/>
    <m/>
    <m/>
    <d v="2020-03-18T00:00:00"/>
    <m/>
    <m/>
    <m/>
    <m/>
    <s v="REF-064"/>
    <s v="Keeneys_KI-00017934.pdf"/>
    <s v="Y"/>
    <n v="28.48"/>
    <n v="2.8764800000000004"/>
    <n v="0"/>
    <n v="0"/>
    <n v="31.356480000000001"/>
    <n v="12"/>
    <s v="Pack"/>
    <x v="107"/>
    <s v="COVID-150"/>
    <s v="Case"/>
    <n v="12"/>
    <n v="31.356480000000005"/>
    <m/>
    <s v="Additional Supplies"/>
    <s v="2020-03"/>
    <n v="1"/>
    <n v="1.1866666666666666E-2"/>
  </r>
  <r>
    <d v="2020-03-13T00:00:00"/>
    <s v="11"/>
    <s v="Keeney's"/>
    <s v="Paper Towels"/>
    <x v="17"/>
    <s v="Genuine Joe Multi-fold towels - 16 packs per case - 175 cases"/>
    <s v="GJO-21100"/>
    <s v="N/A"/>
    <s v="N/A"/>
    <n v="250"/>
    <s v="Sheets"/>
    <n v="16"/>
    <s v="Pack"/>
    <n v="175"/>
    <s v="Case"/>
    <n v="700000"/>
    <n v="2800"/>
    <n v="24.3"/>
    <n v="4252.5"/>
    <d v="2020-03-20T00:00:00"/>
    <d v="2020-03-20T00:00:00"/>
    <x v="4"/>
    <s v="Ship to FAS Warehouse. Attn: Mike Wong"/>
    <s v="FAS"/>
    <s v="K0004882"/>
    <m/>
    <s v="Yes"/>
    <n v="90"/>
    <s v="KI-00017727"/>
    <d v="2020-06-10T00:00:00"/>
    <n v="85"/>
    <s v="KI-00018339"/>
    <d v="2020-03-25T00:00:00"/>
    <m/>
    <m/>
    <m/>
    <n v="0"/>
    <m/>
    <m/>
    <m/>
    <d v="2020-03-20T00:00:00"/>
    <s v="Received 90 on 03/17/20 (PSK0004882-1)"/>
    <m/>
    <m/>
    <m/>
    <s v="REF-075"/>
    <s v="Keeneys_KI-00018339.pdf"/>
    <s v="Y"/>
    <n v="4252.5"/>
    <n v="429.50250000000005"/>
    <n v="0"/>
    <n v="0"/>
    <n v="4682.0025000000005"/>
    <n v="2800"/>
    <s v="Pack"/>
    <x v="108"/>
    <s v="COVID-150"/>
    <s v="Case"/>
    <n v="12"/>
    <n v="20.065725000000004"/>
    <m/>
    <s v="Additional Supplies"/>
    <s v="2020-03"/>
    <n v="7"/>
    <n v="6.0749999999999997E-3"/>
  </r>
  <r>
    <d v="2020-03-17T00:00:00"/>
    <s v="12"/>
    <s v="Keeney's"/>
    <s v="Paper Towels"/>
    <x v="17"/>
    <s v="TOWEL,C-FLD,1PLY,200PK,WE "/>
    <s v="WIN101B"/>
    <s v="N/A"/>
    <s v="N/A"/>
    <n v="200"/>
    <s v="Sheets"/>
    <n v="12"/>
    <s v="Pack"/>
    <n v="6"/>
    <s v="Case"/>
    <n v="14400"/>
    <n v="72"/>
    <n v="43"/>
    <n v="258"/>
    <d v="2020-03-23T00:00:00"/>
    <d v="2020-03-23T00:00:00"/>
    <x v="16"/>
    <s v="Ship to FAS Warehouse. Attn: Mike Wong. Delivery from Northern California. "/>
    <s v="FAS"/>
    <s v="K0004948"/>
    <m/>
    <s v="Yes"/>
    <n v="6"/>
    <s v="KI-00018340"/>
    <d v="2020-04-16T00:00:00"/>
    <m/>
    <m/>
    <m/>
    <m/>
    <m/>
    <m/>
    <n v="0"/>
    <m/>
    <m/>
    <m/>
    <d v="2020-03-23T00:00:00"/>
    <m/>
    <m/>
    <m/>
    <m/>
    <s v="REF-087"/>
    <s v="Keeneys_KI-00018340.pdf"/>
    <s v="Y"/>
    <n v="258"/>
    <n v="26.058000000000003"/>
    <n v="0"/>
    <n v="0"/>
    <n v="284.05799999999999"/>
    <n v="72"/>
    <s v="Pack"/>
    <x v="102"/>
    <s v="COVID-150"/>
    <s v="Case"/>
    <n v="12"/>
    <n v="47.342999999999996"/>
    <m/>
    <s v="Additional Supplies"/>
    <s v="2020-03"/>
    <n v="6"/>
    <n v="1.7916666666666668E-2"/>
  </r>
  <r>
    <d v="2020-03-17T00:00:00"/>
    <s v="12"/>
    <s v="Keeney's"/>
    <s v="Paper Towels"/>
    <x v="17"/>
    <s v="Boardwalk® C-Fold Paper Towels, Bleached White, 200 Sheets/Pack, 12 Packs/Carton"/>
    <s v="BWK6220 "/>
    <s v="N/A"/>
    <s v="N/A"/>
    <n v="200"/>
    <s v="Sheets"/>
    <n v="12"/>
    <s v="Pack"/>
    <n v="1"/>
    <s v="Case"/>
    <n v="2400"/>
    <n v="12"/>
    <n v="20.48"/>
    <n v="20.48"/>
    <d v="2020-03-23T00:00:00"/>
    <d v="2020-03-23T00:00:00"/>
    <x v="16"/>
    <s v="Ship to FAS Warehouse. Attn: Mike Wong. Delivery from Northern California. "/>
    <s v="FAS"/>
    <s v="K0004948"/>
    <m/>
    <s v="Yes"/>
    <n v="1"/>
    <s v="KI-00018340"/>
    <d v="2020-04-16T00:00:00"/>
    <m/>
    <m/>
    <m/>
    <m/>
    <m/>
    <m/>
    <n v="0"/>
    <m/>
    <m/>
    <m/>
    <d v="2020-03-23T00:00:00"/>
    <m/>
    <m/>
    <m/>
    <m/>
    <s v="REF-096"/>
    <s v="Keeneys_KI-00018340.pdf"/>
    <s v="Y"/>
    <n v="20.48"/>
    <n v="2.0684800000000001"/>
    <n v="0"/>
    <n v="0"/>
    <n v="22.548480000000001"/>
    <n v="12"/>
    <s v="Pack"/>
    <x v="109"/>
    <s v="COVID-150"/>
    <s v="Case"/>
    <n v="12"/>
    <n v="22.548480000000001"/>
    <m/>
    <s v="Additional Supplies"/>
    <s v="2020-03"/>
    <n v="6"/>
    <n v="8.5333333333333337E-3"/>
  </r>
  <r>
    <d v="2020-03-11T00:00:00"/>
    <s v="11"/>
    <s v="Western Safety"/>
    <s v="Paper Towels"/>
    <x v="17"/>
    <s v="Kleenex Premier Folded Towels - 3000 towels per case"/>
    <n v="13254"/>
    <s v="N/A"/>
    <s v="N/A"/>
    <n v="120"/>
    <s v="Sheets"/>
    <n v="25"/>
    <s v="Pack"/>
    <n v="3"/>
    <s v="Case"/>
    <n v="9000"/>
    <n v="75"/>
    <n v="66"/>
    <n v="198"/>
    <s v="TBD"/>
    <d v="2020-10-22T00:00:00"/>
    <x v="5"/>
    <s v="Ship to FAS Warehouse. Attn: Mike Wong"/>
    <s v="FAS"/>
    <s v="188785-0"/>
    <m/>
    <s v="Yes"/>
    <n v="3"/>
    <s v="188915-1"/>
    <d v="2020-05-18T00:00:00"/>
    <m/>
    <m/>
    <m/>
    <m/>
    <m/>
    <m/>
    <n v="0"/>
    <m/>
    <m/>
    <n v="0"/>
    <d v="2035-12-31T00:00:00"/>
    <s v="Received 3 on 4/13/20 (from Kimberly-Clark Shipment 518984038)"/>
    <m/>
    <m/>
    <m/>
    <s v="REF-124"/>
    <s v="Western_189915-1.pdf"/>
    <s v="Y"/>
    <n v="198"/>
    <n v="19.998000000000001"/>
    <n v="0"/>
    <n v="0"/>
    <n v="217.99799999999999"/>
    <n v="75"/>
    <s v="Pack"/>
    <x v="29"/>
    <s v="COVID-150"/>
    <s v="Case"/>
    <n v="12"/>
    <n v="34.87968"/>
    <m/>
    <s v="Additional Supplies"/>
    <s v="2020-03"/>
    <n v="90"/>
    <n v="2.1999999999999999E-2"/>
  </r>
  <r>
    <d v="2020-06-26T00:00:00"/>
    <s v="26"/>
    <s v="Complete Office"/>
    <s v="Paper Towels"/>
    <x v="17"/>
    <s v="Multi-fold 100% recycled"/>
    <s v="APC EN416"/>
    <s v="N/A"/>
    <s v="N/A"/>
    <s v="N/A"/>
    <s v="N/A"/>
    <n v="200"/>
    <s v="Case"/>
    <n v="1"/>
    <s v="Order "/>
    <s v="N/A"/>
    <n v="200"/>
    <n v="18.489999999999998"/>
    <n v="3697.9999999999995"/>
    <d v="2020-06-29T00:00:00"/>
    <d v="2020-06-29T00:00:00"/>
    <x v="6"/>
    <s v="Ship to FAS Crown Hill Warehouse"/>
    <s v="FAS"/>
    <s v="PO#FA1-0000000051"/>
    <s v="Net 30, Blanket Contract, 3835"/>
    <s v="Yes"/>
    <n v="200"/>
    <s v="1973926-0"/>
    <d v="2020-07-13T00:00:00"/>
    <m/>
    <m/>
    <m/>
    <m/>
    <m/>
    <m/>
    <n v="0"/>
    <s v="Paper Towels"/>
    <s v="Pack"/>
    <n v="0"/>
    <d v="2020-06-29T00:00:00"/>
    <s v="Received 200 cases on 6/29/2020 at 1020"/>
    <m/>
    <m/>
    <m/>
    <s v="REF-259"/>
    <m/>
    <s v="N"/>
    <n v="3697.9999999999995"/>
    <n v="373.49799999999999"/>
    <m/>
    <m/>
    <n v="4071.4979999999996"/>
    <m/>
    <m/>
    <x v="0"/>
    <m/>
    <m/>
    <m/>
    <m/>
    <m/>
    <m/>
    <m/>
    <n v="3"/>
    <e v="#VALUE!"/>
  </r>
  <r>
    <d v="2020-06-26T00:00:00"/>
    <s v="26"/>
    <s v="Complete Office"/>
    <s v="Paper Towels"/>
    <x v="17"/>
    <s v="C-Fold, 100% recycled"/>
    <s v="GPC 25190"/>
    <s v="N/A"/>
    <s v="N/A"/>
    <s v="N/A"/>
    <s v="N/A"/>
    <n v="100"/>
    <s v="Case"/>
    <n v="1"/>
    <s v="Order"/>
    <s v="N/A"/>
    <n v="100"/>
    <n v="23.07"/>
    <n v="2307"/>
    <d v="2020-06-29T00:00:00"/>
    <d v="2020-06-29T00:00:00"/>
    <x v="6"/>
    <s v="Ship to FAS Crown Hill Warehouse"/>
    <s v="FAS"/>
    <s v="PO#FA1-0000000051"/>
    <s v="Net 30, Blanket Contract 3835"/>
    <s v="Yes"/>
    <n v="100"/>
    <s v="1973926-0"/>
    <d v="2020-07-13T00:00:00"/>
    <m/>
    <m/>
    <m/>
    <m/>
    <m/>
    <m/>
    <n v="0"/>
    <s v="Paper Towels"/>
    <s v="Pack"/>
    <n v="0"/>
    <d v="2020-06-29T00:00:00"/>
    <s v="Received 100 cases on 06/29/2020 at 1020"/>
    <m/>
    <m/>
    <m/>
    <s v="REF-260"/>
    <m/>
    <s v="N"/>
    <n v="2307"/>
    <n v="233.00700000000001"/>
    <m/>
    <m/>
    <n v="2540.0070000000001"/>
    <m/>
    <m/>
    <x v="0"/>
    <m/>
    <m/>
    <m/>
    <m/>
    <m/>
    <m/>
    <m/>
    <n v="3"/>
    <e v="#VALUE!"/>
  </r>
  <r>
    <d v="2020-04-08T00:00:00"/>
    <s v="15"/>
    <s v="First Aid Global"/>
    <s v="PAWS"/>
    <x v="18"/>
    <s v="P.A.W.S Antimicrobial Hand Sanitizer Wipes - 100"/>
    <s v="PAWS 100"/>
    <s v="N/A"/>
    <s v="N/A"/>
    <n v="100"/>
    <s v="Wipes"/>
    <n v="100"/>
    <s v="Packs"/>
    <n v="10"/>
    <s v="Case"/>
    <n v="10000"/>
    <n v="1000"/>
    <n v="25"/>
    <n v="250"/>
    <s v="TBD"/>
    <d v="2020-10-22T00:00:00"/>
    <x v="5"/>
    <s v="Ship to FAS Warehouse. Attn: Mike Wong 8532 15th Ave NW Seattle, WA 98117"/>
    <s v="FAS"/>
    <s v="Credit Card - Presley; PO# STTL-pxj7w4"/>
    <m/>
    <s v="No"/>
    <m/>
    <m/>
    <m/>
    <m/>
    <m/>
    <m/>
    <m/>
    <m/>
    <m/>
    <n v="10"/>
    <s v="Antimicrobial (PAWS) Wipes"/>
    <s v="Each"/>
    <n v="10000"/>
    <d v="2035-12-31T00:00:00"/>
    <m/>
    <m/>
    <m/>
    <m/>
    <s v="REF-169"/>
    <m/>
    <s v="N"/>
    <n v="250"/>
    <n v="25.25"/>
    <n v="0"/>
    <n v="0"/>
    <n v="275.25"/>
    <n v="10000"/>
    <s v="Each"/>
    <x v="110"/>
    <s v="COVID-105"/>
    <s v="Box"/>
    <n v="100"/>
    <n v="2.7524999999999999"/>
    <m/>
    <s v="Cleaning and Disinfecting Supplies"/>
    <s v="2020-04"/>
    <n v="90"/>
    <n v="2.5000000000000001E-2"/>
  </r>
  <r>
    <d v="2020-04-17T00:00:00"/>
    <s v="16"/>
    <s v="Western Safety"/>
    <s v="PAWS"/>
    <x v="18"/>
    <s v="PAWS, Antimicrobial Wipes, 50 per can, 240 cans"/>
    <n v="34405"/>
    <s v="N/A"/>
    <s v="N/A"/>
    <n v="50"/>
    <s v="Wipes"/>
    <n v="240"/>
    <s v="Tubes"/>
    <n v="1"/>
    <s v="Order"/>
    <n v="12000"/>
    <n v="240"/>
    <n v="7"/>
    <n v="1680"/>
    <s v="TBD"/>
    <d v="2020-10-22T00:00:00"/>
    <x v="5"/>
    <s v="Ship to Mt Baker Warehouse"/>
    <s v="FAS"/>
    <s v="FA0-190452-0"/>
    <m/>
    <s v="No"/>
    <m/>
    <m/>
    <m/>
    <m/>
    <m/>
    <m/>
    <m/>
    <m/>
    <m/>
    <n v="240"/>
    <s v="Antimicrobial (PAWS) Wipes"/>
    <s v="Each"/>
    <n v="12000"/>
    <d v="2035-12-31T00:00:00"/>
    <m/>
    <m/>
    <m/>
    <m/>
    <s v="REF-190"/>
    <m/>
    <s v="Y"/>
    <n v="1680"/>
    <n v="169.68"/>
    <n v="0"/>
    <n v="0"/>
    <n v="1849.68"/>
    <n v="12000"/>
    <s v="Each"/>
    <x v="111"/>
    <s v="COVID-105"/>
    <s v="Box"/>
    <n v="100"/>
    <n v="15.414"/>
    <m/>
    <s v="Cleaning and Disinfecting Supplies"/>
    <s v="2020-04"/>
    <n v="90"/>
    <n v="0.14000000000000001"/>
  </r>
  <r>
    <d v="2020-05-12T00:00:00"/>
    <s v="20"/>
    <s v="Western Safety"/>
    <s v="PAWS"/>
    <x v="18"/>
    <s v="PAWS, Antimicrobial Towelette, 100 per box 100 $"/>
    <n v="34400"/>
    <s v="N/A"/>
    <s v="N/A"/>
    <n v="100"/>
    <s v="Wipes"/>
    <n v="10"/>
    <s v="Packs"/>
    <n v="10"/>
    <s v="Case"/>
    <n v="10000"/>
    <n v="100"/>
    <n v="9.25"/>
    <n v="925"/>
    <d v="2020-05-15T00:00:00"/>
    <d v="2020-05-15T00:00:00"/>
    <x v="13"/>
    <s v="Ship to FAS Warehouse, Mike Wong - 8532 15th AVE NW"/>
    <s v="FAS"/>
    <s v="FA1-0000000021; 191326-0"/>
    <m/>
    <s v="Yes"/>
    <n v="100"/>
    <s v="191326-1"/>
    <d v="2020-05-18T00:00:00"/>
    <m/>
    <m/>
    <m/>
    <m/>
    <m/>
    <m/>
    <n v="0"/>
    <s v="Antimicrobial (PAWS) Wipes"/>
    <s v="Each"/>
    <n v="0"/>
    <d v="2020-05-15T00:00:00"/>
    <s v="Received 100 boxes (10,000 wipes) on 05/15/20 (Receiving Report with PS 191326-1)."/>
    <m/>
    <m/>
    <m/>
    <s v="REF-224"/>
    <s v="Western_191326-1.pdf"/>
    <s v="Y"/>
    <n v="925"/>
    <n v="93.425000000000011"/>
    <n v="0"/>
    <n v="0"/>
    <n v="1018.425"/>
    <n v="10000"/>
    <s v="Each"/>
    <x v="112"/>
    <s v="COVID-105"/>
    <s v="Box"/>
    <n v="100"/>
    <n v="10.184249999999999"/>
    <m/>
    <s v="Cleaning and Disinfecting Supplies"/>
    <s v="2020-05"/>
    <n v="3"/>
    <n v="9.2499999999999999E-2"/>
  </r>
  <r>
    <d v="2020-06-18T00:00:00"/>
    <s v="25"/>
    <s v="Western Safety"/>
    <s v="PAWS"/>
    <x v="18"/>
    <s v="PAWS, Antimicrobial Towelette, 100 per box"/>
    <n v="34400"/>
    <s v="N/A"/>
    <s v="N/A"/>
    <n v="100"/>
    <s v="Each"/>
    <n v="300"/>
    <s v="Box"/>
    <n v="1"/>
    <s v="Order"/>
    <n v="30000"/>
    <n v="300"/>
    <n v="9.85"/>
    <n v="2955"/>
    <d v="2020-06-05T00:00:00"/>
    <d v="2020-06-05T00:00:00"/>
    <x v="8"/>
    <s v="Ship to Crown Hill Warehouse"/>
    <s v="FAS"/>
    <s v="192629, PO#FA1-0000000049"/>
    <s v="Net 30"/>
    <s v="Yes"/>
    <n v="300"/>
    <s v="192629-1"/>
    <d v="2020-06-25T00:00:00"/>
    <m/>
    <m/>
    <m/>
    <m/>
    <m/>
    <m/>
    <n v="0"/>
    <s v="Antimicrobial (PAWS) Wipes"/>
    <s v="Each"/>
    <n v="0"/>
    <d v="2020-06-05T00:00:00"/>
    <s v="Received 300 boxes on 06/22/20 at 905"/>
    <m/>
    <m/>
    <m/>
    <s v="REF-256"/>
    <m/>
    <s v="Y"/>
    <n v="2955"/>
    <n v="298.45500000000004"/>
    <n v="0"/>
    <n v="0"/>
    <n v="3253.4549999999999"/>
    <n v="30000"/>
    <s v="Each"/>
    <x v="113"/>
    <s v="COVID-105"/>
    <s v="Box"/>
    <n v="100"/>
    <n v="10.844850000000001"/>
    <m/>
    <s v="Cleaning and Disinfecting Supplies"/>
    <s v="2020-06"/>
    <n v="-13"/>
    <n v="9.8500000000000004E-2"/>
  </r>
  <r>
    <d v="2020-03-20T00:00:00"/>
    <s v="12"/>
    <s v="Ballard Hospitality"/>
    <s v="Surgical Mask"/>
    <x v="19"/>
    <s v="Face Mask, Protekcia Softech Barrier Protection"/>
    <s v="CUP04"/>
    <s v="N/A"/>
    <s v="N/A"/>
    <n v="100000"/>
    <s v="Masks"/>
    <s v="N/A"/>
    <s v="N/A"/>
    <n v="1"/>
    <s v="Order"/>
    <n v="100000"/>
    <s v="N/A"/>
    <n v="4.05"/>
    <n v="405000"/>
    <d v="2020-03-27T00:00:00"/>
    <d v="2020-03-27T00:00:00"/>
    <x v="16"/>
    <s v="Ship to FAS Warehouse. Attn: Mike Wong."/>
    <s v="FAS"/>
    <s v="FA0-0000000037"/>
    <m/>
    <s v="Yes"/>
    <n v="100000"/>
    <s v="BH001"/>
    <d v="2020-04-14T00:00:00"/>
    <m/>
    <m/>
    <m/>
    <m/>
    <m/>
    <m/>
    <n v="0"/>
    <m/>
    <m/>
    <m/>
    <d v="2020-03-27T00:00:00"/>
    <s v="Received 100,000 on 04/10/20"/>
    <m/>
    <m/>
    <m/>
    <s v="REF-103"/>
    <s v="Ballard_BH001.pdf"/>
    <s v="N"/>
    <n v="405000"/>
    <n v="40905"/>
    <n v="0"/>
    <n v="0"/>
    <n v="445905"/>
    <n v="100000"/>
    <s v="Each"/>
    <x v="114"/>
    <s v="COVID-131"/>
    <s v="Box"/>
    <n v="50"/>
    <n v="222.95250000000001"/>
    <m/>
    <s v="PPE"/>
    <s v="2020-03"/>
    <n v="7"/>
    <n v="4.05"/>
  </r>
  <r>
    <d v="2020-03-05T00:00:00"/>
    <s v="10"/>
    <s v="CPR Savers"/>
    <s v="Surgical Mask"/>
    <x v="19"/>
    <s v="Procedure Face Mask - with Ear Loop Blue (SINGLE)"/>
    <s v="2201-EA"/>
    <s v="N/A"/>
    <s v="N/A"/>
    <n v="5500"/>
    <s v="Masks"/>
    <s v="N/A"/>
    <s v="N/A"/>
    <n v="1"/>
    <s v="Case"/>
    <n v="5500"/>
    <s v="N/A"/>
    <n v="1.39"/>
    <n v="7644.9999999999991"/>
    <d v="2020-04-03T00:00:00"/>
    <d v="2020-04-03T00:00:00"/>
    <x v="19"/>
    <s v="Ship to FAS Warehouse. Attn: Mike Wong. Shipping from AZ."/>
    <s v="FAS"/>
    <s v="1025986; FA0-0000000036"/>
    <m/>
    <s v="Yes"/>
    <n v="5500"/>
    <n v="1025986"/>
    <d v="2020-04-16T00:00:00"/>
    <m/>
    <m/>
    <m/>
    <m/>
    <m/>
    <m/>
    <n v="0"/>
    <m/>
    <m/>
    <m/>
    <d v="2020-04-03T00:00:00"/>
    <m/>
    <m/>
    <m/>
    <m/>
    <s v="REF-104"/>
    <s v="CPRSavers_1025986.pdf"/>
    <s v="N"/>
    <n v="7644.9999999999991"/>
    <n v="772.14499999999998"/>
    <n v="248.98"/>
    <n v="0"/>
    <n v="8666.1249999999982"/>
    <n v="5500"/>
    <s v="Each"/>
    <x v="115"/>
    <s v="COVID-131"/>
    <s v="Box"/>
    <n v="50"/>
    <n v="78.78295454545453"/>
    <m/>
    <s v="PPE"/>
    <s v="2020-03"/>
    <n v="29"/>
    <n v="1.39"/>
  </r>
  <r>
    <d v="2020-03-20T00:00:00"/>
    <s v="12"/>
    <s v="Procurement Services "/>
    <s v="Surgical Mask"/>
    <x v="19"/>
    <s v="3Ply Surgical Face Masks"/>
    <s v="3Ply Surgical"/>
    <s v="N/A"/>
    <s v="N/A"/>
    <n v="180000"/>
    <s v="Masks"/>
    <s v="N/A"/>
    <s v="N/A"/>
    <n v="1"/>
    <s v="Order"/>
    <n v="180000"/>
    <s v="N/A"/>
    <n v="1.08"/>
    <n v="194400"/>
    <s v="TBD"/>
    <d v="2020-10-22T00:00:00"/>
    <x v="5"/>
    <s v="Ship to FAS Warehouse. Attn: Mike Wong."/>
    <s v="FAS"/>
    <s v="FA0-0000000040"/>
    <m/>
    <s v="Yes"/>
    <n v="180000"/>
    <s v="INV/2020/0002"/>
    <d v="2020-04-24T00:00:00"/>
    <m/>
    <m/>
    <m/>
    <m/>
    <m/>
    <m/>
    <n v="0"/>
    <s v="Masks (Surgical)"/>
    <s v="Each"/>
    <n v="0"/>
    <d v="2035-12-31T00:00:00"/>
    <s v="Received 180,000 on 04/21/20 (PS from World Class Shipping, signed by Mike wong)."/>
    <m/>
    <m/>
    <m/>
    <s v="REF-134"/>
    <s v="ProcurementServices_INV-2020-0002.pdf"/>
    <s v="Y"/>
    <n v="194400"/>
    <n v="19634.400000000001"/>
    <n v="0"/>
    <n v="0"/>
    <n v="214034.4"/>
    <n v="180000"/>
    <s v="Each"/>
    <x v="116"/>
    <s v="COVID-131"/>
    <s v="Box"/>
    <n v="50"/>
    <n v="59.453999999999994"/>
    <m/>
    <s v="PPE"/>
    <s v="2020-03"/>
    <n v="90"/>
    <n v="1.08"/>
  </r>
  <r>
    <d v="2020-04-04T00:00:00"/>
    <s v="14"/>
    <s v="Unispace"/>
    <s v="Surgical Mask"/>
    <x v="19"/>
    <s v="Sensi 3-ply face masks"/>
    <n v="1501217"/>
    <s v="N/A"/>
    <s v="N/A"/>
    <n v="1000000"/>
    <s v="Masks"/>
    <n v="20000"/>
    <s v="Pack"/>
    <n v="1"/>
    <s v="Order"/>
    <n v="1000000"/>
    <n v="20000"/>
    <n v="0.57999999999999996"/>
    <n v="580000"/>
    <d v="2020-04-15T00:00:00"/>
    <d v="2020-04-15T00:00:00"/>
    <x v="0"/>
    <s v="Ship to FAS Warehouse. Attn: Mike Wong 8532 15th Ave NW Seattle, WA 98117"/>
    <s v="FAS"/>
    <s v="FA0-0000000045"/>
    <m/>
    <s v="Yes"/>
    <n v="150000"/>
    <n v="6688"/>
    <d v="2020-05-05T00:00:00"/>
    <n v="560000"/>
    <n v="6738"/>
    <d v="2020-05-15T00:00:00"/>
    <n v="290000"/>
    <n v="6744"/>
    <d v="2020-05-15T00:00:00"/>
    <n v="0"/>
    <s v="Masks (Surgical)"/>
    <s v="Each"/>
    <n v="0"/>
    <d v="2020-04-15T00:00:00"/>
    <s v="Received 75 cases of 40 boxes = 3000 boxes of 50 masks each = 150,000 masks on 05/01/20 (Receiving report from Whse with JB Hunt Bill of Lading). Received 560000 (11,200 boxes of 50 each) on 05/11/20 1030 (Receiving Report). Received 290000 (5,800 boxes of 50 each) on 5/12/20 1145."/>
    <m/>
    <m/>
    <m/>
    <s v="REF-163"/>
    <s v="Unispace_6688.pdf, Unispace_6738.pdf, Unispace_6744.pdf"/>
    <s v="N"/>
    <n v="580000"/>
    <n v="58580.000000000007"/>
    <n v="14479"/>
    <n v="0"/>
    <n v="653059"/>
    <n v="1000000"/>
    <s v="Each"/>
    <x v="117"/>
    <s v="COVID-131"/>
    <s v="Box"/>
    <n v="50"/>
    <n v="32.652949999999997"/>
    <s v="Shipping of $4,885 on inv#6688, Shipping of $4,960 on inv#6738, Shipping of $4,634 on inv#6744"/>
    <s v="PPE"/>
    <s v="2020-04"/>
    <n v="11"/>
    <n v="0.57999999999999996"/>
  </r>
  <r>
    <d v="2020-04-09T00:00:00"/>
    <s v="15"/>
    <s v="Sound Safety Products"/>
    <s v="Surgical Mask"/>
    <x v="19"/>
    <s v="Santa Fe Masks"/>
    <s v="PG94017"/>
    <s v="N/A"/>
    <s v="N/A"/>
    <n v="1250"/>
    <s v="Masks"/>
    <s v="N/A"/>
    <s v="N/A"/>
    <n v="200"/>
    <s v="Case"/>
    <n v="250000"/>
    <s v="N/A"/>
    <n v="1250"/>
    <n v="250000"/>
    <d v="2020-05-07T00:00:00"/>
    <d v="2020-05-07T00:00:00"/>
    <x v="9"/>
    <s v="25,000 will be ship on 4/13/2020 and the balance will ship 5/7/2020. From LA.  Ship to FAS Warehouse. Attn: Mike Wong. "/>
    <s v="FAS"/>
    <s v="343679/1; FA0-0000000049"/>
    <m/>
    <s v="Yes"/>
    <n v="20"/>
    <s v="343679/1"/>
    <d v="2020-04-24T00:00:00"/>
    <n v="180"/>
    <s v="K43679/1"/>
    <d v="2020-05-14T00:00:00"/>
    <m/>
    <m/>
    <m/>
    <n v="0"/>
    <s v="Masks (Surgical)"/>
    <s v="Each"/>
    <n v="0"/>
    <d v="2020-05-07T00:00:00"/>
    <s v="Received 20 cases (total of 1,250 masks each) on 04/16 (PS now attached to invoice), Received 180 cases (total of 225,000) masks on 05/07/20 (Receiving report))."/>
    <m/>
    <m/>
    <m/>
    <s v="REF-175"/>
    <s v="SoundSafety_343679-1.pdf, SoundSafety_K43679-1.pdf"/>
    <s v="Y"/>
    <n v="250000"/>
    <n v="25250"/>
    <n v="0"/>
    <n v="0"/>
    <n v="275250"/>
    <n v="250000"/>
    <s v="Each"/>
    <x v="118"/>
    <s v="COVID-131"/>
    <s v="Box"/>
    <n v="50"/>
    <n v="55.05"/>
    <m/>
    <s v="PPE"/>
    <s v="2020-04"/>
    <n v="28"/>
    <n v="1"/>
  </r>
  <r>
    <d v="2020-04-10T00:00:00"/>
    <s v="15"/>
    <s v="Complete Office"/>
    <s v="Surgical Mask"/>
    <x v="19"/>
    <s v="Medispo Face Mask with Earl Loop"/>
    <s v="HGI 966EL"/>
    <s v="N/A"/>
    <s v="N/A"/>
    <n v="50"/>
    <s v="Masks"/>
    <n v="400"/>
    <s v="Box"/>
    <n v="1"/>
    <s v="Order"/>
    <n v="20000"/>
    <n v="400"/>
    <n v="34.99"/>
    <n v="13996"/>
    <d v="2020-05-18T00:00:00"/>
    <d v="2020-05-18T00:00:00"/>
    <x v="24"/>
    <s v="Ship to FAS Warehouse. Attn: Mike Wong 8532 15th Ave NW Seattle, WA 98117"/>
    <s v="FAS"/>
    <s v="FA0-0000000050"/>
    <m/>
    <s v="Yes"/>
    <n v="400"/>
    <s v="1956938-0"/>
    <d v="2020-06-12T00:00:00"/>
    <m/>
    <m/>
    <m/>
    <m/>
    <m/>
    <m/>
    <n v="0"/>
    <s v="Masks (Surgical)"/>
    <s v="Each"/>
    <n v="0"/>
    <d v="2020-05-18T00:00:00"/>
    <m/>
    <m/>
    <m/>
    <m/>
    <s v="REF-176"/>
    <s v="CompleteOffice_1956938-0.pdf"/>
    <s v="N"/>
    <n v="13996"/>
    <n v="1413.596"/>
    <n v="0"/>
    <n v="0"/>
    <n v="15409.596"/>
    <n v="20000"/>
    <s v="Each"/>
    <x v="119"/>
    <s v="COVID-131"/>
    <s v="Box"/>
    <n v="50"/>
    <n v="38.523989999999998"/>
    <m/>
    <s v="PPE"/>
    <s v="2020-04"/>
    <n v="38"/>
    <n v="0.69979999999999998"/>
  </r>
  <r>
    <d v="2020-04-17T00:00:00"/>
    <s v="16"/>
    <s v="Bartell's"/>
    <s v="Surgical Mask"/>
    <x v="19"/>
    <s v="Surgical Disposable Mask, 3 ply, 4 folded, ear loops. 50 per box, 40 boxes"/>
    <n v="127180"/>
    <s v="N/A"/>
    <s v="N/A"/>
    <n v="50"/>
    <s v="Masks"/>
    <n v="40"/>
    <s v="Box"/>
    <n v="90"/>
    <s v="Case"/>
    <n v="180000"/>
    <n v="3600"/>
    <n v="1360"/>
    <n v="122400"/>
    <d v="2020-04-24T00:00:00"/>
    <d v="2020-04-24T00:00:00"/>
    <x v="2"/>
    <s v="Ship to FAS Warehouse. Attn: Mike Wong 8532 15th Ave NW Seattle, WA 98117"/>
    <s v="FAS"/>
    <s v="FA0-041720201-PT"/>
    <m/>
    <s v="Yes"/>
    <n v="88"/>
    <s v="SEA041320"/>
    <d v="2020-04-23T00:00:00"/>
    <n v="2"/>
    <s v="SEA041320"/>
    <d v="2020-04-23T00:00:00"/>
    <m/>
    <m/>
    <m/>
    <n v="0"/>
    <s v="Masks (Surgical)"/>
    <s v="Each"/>
    <n v="0"/>
    <d v="2020-04-24T00:00:00"/>
    <s v="Received 88 on 04/21/20 (hand written packing slip from Whse), Received  2 on 04/23/20 (e-mail from Wong)."/>
    <m/>
    <m/>
    <m/>
    <s v="REF-197"/>
    <s v="BartellDrugs_SEA041320.pdf"/>
    <s v="N"/>
    <n v="122400"/>
    <n v="12362.400000000001"/>
    <n v="0"/>
    <n v="0"/>
    <n v="134762.4"/>
    <n v="180000"/>
    <s v="Each"/>
    <x v="120"/>
    <s v="COVID-131"/>
    <s v="Box"/>
    <n v="50"/>
    <n v="37.433999999999997"/>
    <m/>
    <s v="PPE"/>
    <s v="2020-04"/>
    <n v="7"/>
    <n v="0.68"/>
  </r>
  <r>
    <d v="2020-05-04T00:00:00"/>
    <s v="19"/>
    <s v="Huons USA"/>
    <s v="Surgical Mask"/>
    <x v="19"/>
    <s v="N3 Surgical Masks, 50/box"/>
    <m/>
    <s v="N/A"/>
    <s v="N/A"/>
    <n v="50"/>
    <s v="Masks"/>
    <n v="18000"/>
    <s v="Box"/>
    <n v="1"/>
    <s v="Order"/>
    <n v="900000"/>
    <s v="N/A"/>
    <n v="0.38"/>
    <n v="342000"/>
    <d v="2020-06-12T00:00:00"/>
    <d v="2020-06-12T00:00:00"/>
    <x v="14"/>
    <s v="Ship to FAS Warehouse. Attn: Mike Wong."/>
    <s v="FAS"/>
    <s v="FA105052020PT"/>
    <m/>
    <s v="Yes"/>
    <n v="900000"/>
    <s v="HUUS/OB/INV20-166"/>
    <d v="2020-07-06T00:00:00"/>
    <m/>
    <m/>
    <m/>
    <m/>
    <m/>
    <m/>
    <n v="0"/>
    <s v="Masks (Surgical)"/>
    <s v="Each"/>
    <n v="0"/>
    <d v="2020-06-12T00:00:00"/>
    <s v="Received 18000 boxes on 07/01/2020 at 1530"/>
    <m/>
    <m/>
    <m/>
    <s v="REF-215"/>
    <m/>
    <s v="Y"/>
    <n v="342000"/>
    <n v="34542"/>
    <n v="0"/>
    <n v="0"/>
    <n v="376542"/>
    <n v="900000"/>
    <s v="Each"/>
    <x v="121"/>
    <s v="COVID-131"/>
    <s v="Box"/>
    <n v="50"/>
    <n v="20.918999999999997"/>
    <m/>
    <s v="PPE"/>
    <s v="2020-05"/>
    <n v="39"/>
    <n v="0.38"/>
  </r>
  <r>
    <d v="2020-05-28T00:00:00"/>
    <s v="22"/>
    <s v="Complete Office"/>
    <s v="Surgical Mask"/>
    <x v="19"/>
    <s v="Disposable face mask, 3-ply, 50 per box, 4,000 boxes. "/>
    <s v="COM910160"/>
    <s v=" N/A "/>
    <s v=" N/A "/>
    <n v="50"/>
    <s v="Masks"/>
    <n v="4000"/>
    <s v="Box"/>
    <n v="1"/>
    <s v=" Order "/>
    <n v="200000"/>
    <n v="4000"/>
    <n v="17.95"/>
    <n v="71800"/>
    <d v="2020-06-12T00:00:00"/>
    <d v="2020-06-12T00:00:00"/>
    <x v="14"/>
    <s v="Ship to FAS Warehouse, Mike Wong - 8532 15th AVE NW"/>
    <s v="FAS"/>
    <s v="FA1-0000000034"/>
    <m/>
    <s v="Yes"/>
    <n v="4000"/>
    <s v="1967451-0"/>
    <d v="2020-06-15T00:00:00"/>
    <m/>
    <m/>
    <m/>
    <m/>
    <m/>
    <m/>
    <n v="0"/>
    <s v="Masks (Surgical)"/>
    <s v="Each"/>
    <n v="0"/>
    <d v="2020-06-12T00:00:00"/>
    <s v="Received 4000 on 06/11/20 0935,"/>
    <m/>
    <m/>
    <m/>
    <s v="REF-238"/>
    <s v="CompleteOffice_1967451-0.pdf"/>
    <s v="N"/>
    <n v="71800"/>
    <n v="7251.8"/>
    <n v="0"/>
    <n v="0"/>
    <n v="79051.8"/>
    <n v="200000"/>
    <s v="Each"/>
    <x v="122"/>
    <s v="COVID-131"/>
    <s v="Box"/>
    <n v="50"/>
    <n v="19.76295"/>
    <m/>
    <s v="PPE"/>
    <s v="2020-05"/>
    <n v="15"/>
    <n v="0.35899999999999999"/>
  </r>
  <r>
    <d v="2020-05-28T00:00:00"/>
    <s v="22"/>
    <s v="Complete Office"/>
    <s v="Surgical Mask"/>
    <x v="19"/>
    <s v="Disposable face mask, 3-ply, 50 per box, 16,000"/>
    <s v="COM910160"/>
    <s v=" N/A "/>
    <s v=" N/A "/>
    <n v="50"/>
    <s v="Masks"/>
    <n v="16000"/>
    <s v="Box"/>
    <n v="1"/>
    <s v=" Order "/>
    <n v="800000"/>
    <n v="16000"/>
    <n v="17.95"/>
    <n v="287200"/>
    <d v="2020-07-06T00:00:00"/>
    <d v="2020-07-06T00:00:00"/>
    <x v="18"/>
    <s v="Ship to FAS Warehouse, Mike Wong - 8532 15th AVE NW"/>
    <s v="FAS"/>
    <s v="FA1-0000000034"/>
    <m/>
    <s v="No"/>
    <m/>
    <m/>
    <m/>
    <m/>
    <m/>
    <m/>
    <m/>
    <m/>
    <m/>
    <n v="16000"/>
    <s v="Masks (Surgical)"/>
    <s v="Each"/>
    <n v="800000"/>
    <d v="2020-07-06T00:00:00"/>
    <m/>
    <m/>
    <m/>
    <m/>
    <s v="REF-239"/>
    <m/>
    <s v="N"/>
    <n v="287200"/>
    <n v="29007.200000000001"/>
    <n v="0"/>
    <n v="0"/>
    <n v="316207.2"/>
    <n v="800000"/>
    <s v="Each"/>
    <x v="122"/>
    <s v="COVID-131"/>
    <s v="Box"/>
    <n v="50"/>
    <n v="19.76295"/>
    <m/>
    <s v="PPE"/>
    <s v="2020-05"/>
    <n v="39"/>
    <n v="0.35899999999999999"/>
  </r>
  <r>
    <d v="2020-06-25T00:00:00"/>
    <s v="26"/>
    <s v="Advanced Digital Solutions"/>
    <s v="Surgical Mask"/>
    <x v="19"/>
    <s v="3-ply surgical masks, 100 per box, 20,000 boxes"/>
    <s v="3PS-Masks"/>
    <s v="N/A"/>
    <s v="N/A"/>
    <n v="100"/>
    <s v="Each"/>
    <n v="20000"/>
    <s v="Box"/>
    <n v="1"/>
    <s v="Order"/>
    <n v="2000000"/>
    <s v="N/A"/>
    <n v="0.19"/>
    <n v="380000"/>
    <d v="2020-07-06T00:00:00"/>
    <d v="2020-07-06T00:00:00"/>
    <x v="18"/>
    <s v="Ship to Crown Hill Warehouse"/>
    <s v="FAS"/>
    <s v="PO# FA1-0000000050"/>
    <m/>
    <s v="No"/>
    <n v="2016000"/>
    <n v="2125"/>
    <d v="2020-07-09T00:00:00"/>
    <m/>
    <m/>
    <m/>
    <m/>
    <m/>
    <m/>
    <n v="-16000"/>
    <s v="Masks (Surgical)"/>
    <s v="Each"/>
    <n v="-16000"/>
    <d v="2020-07-06T00:00:00"/>
    <s v="Received 2,016,000 on 07/08/20 0830 (Receiving Report). Overage is okay (donation)."/>
    <m/>
    <m/>
    <m/>
    <s v="REF-257"/>
    <m/>
    <s v="N"/>
    <n v="380000"/>
    <n v="38380"/>
    <m/>
    <m/>
    <n v="418380"/>
    <n v="2000000"/>
    <s v="Each"/>
    <x v="123"/>
    <m/>
    <m/>
    <m/>
    <m/>
    <m/>
    <m/>
    <m/>
    <n v="11"/>
    <n v="0.19"/>
  </r>
  <r>
    <d v="2020-07-02T00:00:00"/>
    <s v="27"/>
    <s v="Excel Supply Company"/>
    <s v="Surgical Mask"/>
    <x v="19"/>
    <s v="3-ply earloop masks, CE Grade 50 masks"/>
    <s v="0503-3plym"/>
    <s v="N/A"/>
    <s v="N/A"/>
    <n v="2000000"/>
    <s v="Masks"/>
    <s v="N/A"/>
    <s v="N/A"/>
    <n v="1"/>
    <s v="Order"/>
    <n v="2000000"/>
    <s v="N/A"/>
    <n v="0.13800000000000001"/>
    <n v="276000"/>
    <d v="2020-07-16T00:00:00"/>
    <d v="2020-07-16T00:00:00"/>
    <x v="15"/>
    <s v="Ship to Mt Baker Warehouse"/>
    <s v="FAS"/>
    <s v="PO# FA10000000057"/>
    <s v="Blanket Contract 3832"/>
    <s v="No"/>
    <m/>
    <m/>
    <m/>
    <m/>
    <m/>
    <m/>
    <m/>
    <m/>
    <m/>
    <n v="2000000"/>
    <s v="Masks (Surgical)"/>
    <s v="Each"/>
    <n v="2000000"/>
    <d v="2020-07-16T00:00:00"/>
    <m/>
    <m/>
    <m/>
    <m/>
    <s v="REF-266"/>
    <m/>
    <s v="Y"/>
    <n v="276000"/>
    <n v="27876"/>
    <m/>
    <m/>
    <n v="303876"/>
    <m/>
    <m/>
    <x v="0"/>
    <m/>
    <m/>
    <m/>
    <m/>
    <m/>
    <m/>
    <m/>
    <n v="14"/>
    <n v="0.13800000000000001"/>
  </r>
  <r>
    <d v="2020-04-07T00:00:00"/>
    <s v="15"/>
    <s v="Ebay"/>
    <s v="Therm"/>
    <x v="20"/>
    <s v="No Touch Infrared Digital Forehead Thermometer Baby Adult Body Temperature Gun"/>
    <m/>
    <s v="N/A"/>
    <s v="N/A"/>
    <n v="99"/>
    <s v="Each"/>
    <s v="N/A"/>
    <s v="N/A"/>
    <n v="1"/>
    <s v="Order"/>
    <n v="99"/>
    <s v="N/A"/>
    <n v="54.06"/>
    <n v="5351.9400000000005"/>
    <d v="2020-04-20T00:00:00"/>
    <d v="2020-04-20T00:00:00"/>
    <x v="2"/>
    <s v="Ship to FAS Warehouse. Attn: Mike Wong 8532 15th Ave NW Seattle, WA 98117"/>
    <s v="FAS"/>
    <s v="Credit Card - Presley; FAO-040720"/>
    <m/>
    <s v="Yes"/>
    <n v="99"/>
    <m/>
    <m/>
    <m/>
    <m/>
    <m/>
    <m/>
    <m/>
    <m/>
    <n v="0"/>
    <s v="Thermometers"/>
    <s v="Each"/>
    <n v="0"/>
    <d v="2020-04-20T00:00:00"/>
    <s v="Received 99 per presley on unknown date"/>
    <m/>
    <m/>
    <m/>
    <s v="REF-167"/>
    <s v="CCard_EBAY 04-07-2020 $5351.94.pdf"/>
    <s v="N"/>
    <n v="5351.9400000000005"/>
    <n v="540.54594000000009"/>
    <n v="0"/>
    <n v="0"/>
    <n v="5892.4859400000005"/>
    <n v="99"/>
    <s v="Each"/>
    <x v="124"/>
    <s v="COVID-300"/>
    <s v="Each"/>
    <n v="1"/>
    <n v="59.520060000000008"/>
    <m/>
    <s v="Additional Supplies"/>
    <s v="2020-04"/>
    <n v="13"/>
    <n v="54.06"/>
  </r>
  <r>
    <d v="2020-04-07T00:00:00"/>
    <s v="15"/>
    <s v="Ebay"/>
    <s v="Therm"/>
    <x v="20"/>
    <s v="No-contact Touch Infrared Digital LCD Thermometer Head Forehead Baby Adult US"/>
    <s v="None"/>
    <s v="N/A"/>
    <s v="N/A"/>
    <n v="101"/>
    <s v="Each"/>
    <s v="N/A"/>
    <s v="N/A"/>
    <n v="1"/>
    <s v="Order"/>
    <n v="101"/>
    <s v="N/A"/>
    <n v="37.5"/>
    <m/>
    <d v="2020-04-13T00:00:00"/>
    <d v="2020-04-13T00:00:00"/>
    <x v="0"/>
    <s v="Ship to FAS Warehouse. Attn: Mike Wong 8532 15th Ave NW Seattle, WA 98117"/>
    <s v="FAS"/>
    <s v="Credit Card - Presley; FAO-0400320"/>
    <m/>
    <s v="Cancelled"/>
    <m/>
    <m/>
    <m/>
    <m/>
    <m/>
    <m/>
    <m/>
    <m/>
    <m/>
    <m/>
    <s v="Thermometers"/>
    <s v="Each"/>
    <m/>
    <m/>
    <m/>
    <m/>
    <m/>
    <m/>
    <s v="REF-168"/>
    <m/>
    <s v="N"/>
    <m/>
    <m/>
    <m/>
    <m/>
    <m/>
    <m/>
    <m/>
    <x v="0"/>
    <m/>
    <m/>
    <m/>
    <n v="0"/>
    <m/>
    <m/>
    <s v="2020-04"/>
    <n v="6"/>
    <n v="0"/>
  </r>
  <r>
    <d v="2020-04-21T00:00:00"/>
    <s v="17"/>
    <s v="Stellar"/>
    <s v="Therm"/>
    <x v="20"/>
    <s v="IHEALTH THERMOMETER MODEL PT3"/>
    <s v="IHEAL PT3"/>
    <s v="N/A"/>
    <s v="N/A"/>
    <n v="200"/>
    <s v="Each"/>
    <s v="N/A"/>
    <s v="N/A"/>
    <n v="1"/>
    <s v="Order"/>
    <n v="200"/>
    <s v="N/A"/>
    <n v="71.97"/>
    <n v="14394"/>
    <d v="2020-05-08T00:00:00"/>
    <d v="2020-05-08T00:00:00"/>
    <x v="9"/>
    <s v="Ship to FAS Warehouse. Attn: Mike Wong."/>
    <s v="FAS"/>
    <s v="FA0-0000000055; 5980330"/>
    <m/>
    <s v="No"/>
    <n v="197"/>
    <n v="4202039"/>
    <d v="2020-05-01T00:00:00"/>
    <m/>
    <m/>
    <m/>
    <m/>
    <m/>
    <m/>
    <n v="3"/>
    <s v="Thermometers"/>
    <s v="Each"/>
    <n v="3"/>
    <d v="2020-05-08T00:00:00"/>
    <s v="Received 197 on 04/29 (Pick Ticket 7143921)."/>
    <m/>
    <m/>
    <m/>
    <s v="REF-194"/>
    <s v="Stellar_4202039.pdf"/>
    <s v="N"/>
    <n v="14394"/>
    <n v="1453.7940000000001"/>
    <n v="0"/>
    <n v="0"/>
    <n v="15847.794"/>
    <n v="200"/>
    <s v="Each"/>
    <x v="125"/>
    <s v="COVID-300"/>
    <s v="Each"/>
    <n v="1"/>
    <n v="79.238969999999995"/>
    <m/>
    <s v="Additional Supplies"/>
    <s v="2020-04"/>
    <n v="17"/>
    <n v="71.97"/>
  </r>
  <r>
    <d v="2020-04-20T00:00:00"/>
    <s v="17"/>
    <s v="Mallory Safety"/>
    <s v="Therm"/>
    <x v="20"/>
    <s v="Thermometer, non-contact"/>
    <s v="FORAC-IR42"/>
    <s v="N/A"/>
    <s v="N/A"/>
    <n v="50"/>
    <s v="Each"/>
    <s v="N/A"/>
    <s v="N/A"/>
    <n v="1"/>
    <s v="Order"/>
    <n v="50"/>
    <s v="N/A"/>
    <n v="112.66"/>
    <n v="5633"/>
    <d v="2020-04-28T00:00:00"/>
    <d v="2020-04-28T00:00:00"/>
    <x v="22"/>
    <s v="Ship to FAS Warehouse. Attn: Mike Wong."/>
    <s v="FAS"/>
    <s v="FA0-0000000054; 2606964"/>
    <m/>
    <s v="Yes"/>
    <n v="50"/>
    <n v="4831223"/>
    <d v="2020-05-01T00:00:00"/>
    <m/>
    <m/>
    <m/>
    <m/>
    <m/>
    <m/>
    <n v="0"/>
    <s v="Thermometers"/>
    <s v="Each"/>
    <n v="0"/>
    <d v="2020-04-28T00:00:00"/>
    <s v="Received 50 on 04/29/20 (Pick Ticket #3864311)"/>
    <m/>
    <m/>
    <m/>
    <s v="REF-195"/>
    <s v="Mallory_4831223.pdf"/>
    <s v="N"/>
    <n v="5633"/>
    <n v="568.93299999999999"/>
    <n v="0"/>
    <n v="0"/>
    <n v="6201.933"/>
    <n v="50"/>
    <s v="Each"/>
    <x v="126"/>
    <s v="COVID-300"/>
    <s v="Each"/>
    <n v="1"/>
    <n v="124.03865999999999"/>
    <m/>
    <s v="Additional Supplies"/>
    <s v="2020-04"/>
    <n v="8"/>
    <n v="112.66"/>
  </r>
  <r>
    <d v="2020-04-21T00:00:00"/>
    <s v="17"/>
    <s v="Stellar"/>
    <s v="Therm"/>
    <x v="20"/>
    <s v="IHEALTH THERMOMETER MODEL PT3"/>
    <s v="IHEAL PT3"/>
    <s v="N/A"/>
    <s v="N/A"/>
    <n v="100"/>
    <s v="Each"/>
    <s v="N/A"/>
    <s v="N/A"/>
    <n v="1"/>
    <s v="Order"/>
    <n v="100"/>
    <s v="N/A"/>
    <n v="71.97"/>
    <n v="7197"/>
    <d v="2020-05-11T00:00:00"/>
    <d v="2020-05-11T00:00:00"/>
    <x v="13"/>
    <s v="Ship to FAS Warehouse. Attn: Mike Wong."/>
    <s v="FAS"/>
    <s v="FA0-0000000057; 5980467"/>
    <m/>
    <s v="Yes"/>
    <n v="100"/>
    <n v="4202040"/>
    <d v="2020-05-01T00:00:00"/>
    <m/>
    <m/>
    <m/>
    <m/>
    <m/>
    <m/>
    <n v="0"/>
    <s v="Thermometers"/>
    <s v="Each"/>
    <n v="0"/>
    <d v="2020-05-11T00:00:00"/>
    <s v="Received 100 on 04/29 (Pick Ticket 7143914)."/>
    <m/>
    <m/>
    <m/>
    <s v="REF-198"/>
    <s v="Stellar_4202040.pdf"/>
    <s v="N"/>
    <n v="7197"/>
    <n v="726.89700000000005"/>
    <n v="0"/>
    <n v="0"/>
    <n v="7923.8969999999999"/>
    <n v="100"/>
    <s v="Each"/>
    <x v="125"/>
    <s v="COVID-300"/>
    <s v="Each"/>
    <n v="1"/>
    <n v="79.238969999999995"/>
    <m/>
    <s v="Additional Supplies"/>
    <s v="2020-04"/>
    <n v="20"/>
    <n v="71.97"/>
  </r>
  <r>
    <d v="2020-04-22T00:00:00"/>
    <s v="17"/>
    <s v="Stellar"/>
    <s v="Therm"/>
    <x v="20"/>
    <s v="IHEALTH THERMOMETER MODEL PT3"/>
    <s v="IHEAL PT3"/>
    <s v="N/A"/>
    <s v="N/A"/>
    <n v="250"/>
    <s v="Each"/>
    <s v="N/A"/>
    <s v="N/A"/>
    <n v="1"/>
    <s v="Order"/>
    <n v="250"/>
    <s v="N/A"/>
    <n v="71.97"/>
    <n v="17992.5"/>
    <d v="2020-05-08T00:00:00"/>
    <d v="2020-05-08T00:00:00"/>
    <x v="9"/>
    <s v="Ship to FAS Warehouse. Attn: Mike Wong."/>
    <s v="FAS"/>
    <s v="FA0-0000000059"/>
    <m/>
    <s v="Yes"/>
    <n v="240"/>
    <n v="4202041"/>
    <d v="2020-05-01T00:00:00"/>
    <n v="10"/>
    <n v="4203402"/>
    <d v="2020-05-08T00:00:00"/>
    <m/>
    <m/>
    <m/>
    <n v="0"/>
    <s v="Thermometers"/>
    <s v="Each"/>
    <n v="0"/>
    <d v="2020-05-08T00:00:00"/>
    <s v="Received 240 on 04/29 (Pick Ticket 7143922), Received 10 on 05/05/20 (Pick Ticket 7144539)."/>
    <m/>
    <m/>
    <m/>
    <s v="REF-201"/>
    <s v="Stellar_4202041.pdf, Stellar_4203402.pdf"/>
    <s v="N"/>
    <n v="17992.5"/>
    <n v="1817.2425000000001"/>
    <n v="0"/>
    <n v="0"/>
    <n v="19809.7425"/>
    <n v="250"/>
    <s v="Each"/>
    <x v="125"/>
    <s v="COVID-300"/>
    <s v="Each"/>
    <n v="1"/>
    <n v="79.238969999999995"/>
    <m/>
    <s v="Additional Supplies"/>
    <s v="2020-04"/>
    <n v="16"/>
    <n v="71.97"/>
  </r>
  <r>
    <d v="2020-04-28T00:00:00"/>
    <s v="18"/>
    <s v="Stellar"/>
    <s v="Therm"/>
    <x v="20"/>
    <s v="Thermometer, IHEALTH"/>
    <s v="IHEAL PT3"/>
    <s v="N/A"/>
    <s v="N/A"/>
    <n v="300"/>
    <s v="Each"/>
    <s v="N/A"/>
    <s v="N/A"/>
    <n v="1"/>
    <s v="Order"/>
    <n v="300"/>
    <s v="N/A"/>
    <n v="71.97"/>
    <n v="21591"/>
    <d v="2020-05-13T00:00:00"/>
    <d v="2020-05-13T00:00:00"/>
    <x v="13"/>
    <s v="Ship to FAS Warehouse. Attn: Mike Wong."/>
    <s v="FAS"/>
    <s v="FA1-0000000007; 5982632"/>
    <m/>
    <s v="No"/>
    <n v="303"/>
    <s v="4204233 and 4204234"/>
    <d v="2020-05-13T00:00:00"/>
    <m/>
    <m/>
    <m/>
    <m/>
    <m/>
    <m/>
    <n v="-3"/>
    <s v="Thermometers"/>
    <s v="Each"/>
    <n v="0"/>
    <d v="2020-05-13T00:00:00"/>
    <s v="Received 303 on 5/7/20 (Receiving Report) - invoiced 300 on inv#4204233 and 3 on inv#4204234."/>
    <m/>
    <m/>
    <m/>
    <s v="REF-207"/>
    <s v="Stellar_4204233.pdf, Stellar_4204234.pdf"/>
    <s v="N"/>
    <n v="21591"/>
    <n v="2180.6910000000003"/>
    <n v="0"/>
    <n v="0"/>
    <n v="23771.690999999999"/>
    <n v="300"/>
    <s v="Each"/>
    <x v="125"/>
    <s v="COVID-300"/>
    <s v="Each"/>
    <n v="1"/>
    <n v="79.238969999999995"/>
    <m/>
    <s v="Additional Supplies"/>
    <s v="2020-04"/>
    <n v="15"/>
    <n v="71.97"/>
  </r>
  <r>
    <d v="2020-05-06T00:00:00"/>
    <s v="19"/>
    <s v="Saryan's Arthur"/>
    <s v="Therm"/>
    <x v="20"/>
    <s v="Infrared no contact thermometers"/>
    <s v="FT-100A"/>
    <s v="N/A"/>
    <s v="N/A"/>
    <n v="1000"/>
    <s v="Each"/>
    <s v="N/A"/>
    <s v="N/A"/>
    <n v="1"/>
    <s v="Order"/>
    <n v="1000"/>
    <s v="N/A"/>
    <n v="50"/>
    <n v="50000"/>
    <d v="2020-06-15T00:00:00"/>
    <d v="2020-06-15T00:00:00"/>
    <x v="7"/>
    <s v="Ship to FAS Warehouse. Attn: Mike Wong."/>
    <s v="FAS"/>
    <s v="FA1-0000000018"/>
    <s v="Net 1"/>
    <s v="Yes"/>
    <n v="1000"/>
    <s v="05222020"/>
    <d v="2020-06-24T00:00:00"/>
    <m/>
    <m/>
    <m/>
    <m/>
    <m/>
    <m/>
    <n v="0"/>
    <s v="Thermometers"/>
    <s v="Each"/>
    <n v="0"/>
    <d v="2020-06-15T00:00:00"/>
    <s v="Received 1000 on 06/18/2020 at 13:30 "/>
    <m/>
    <m/>
    <m/>
    <s v="REF-219"/>
    <m/>
    <s v="Y"/>
    <n v="50000"/>
    <n v="5050"/>
    <n v="0"/>
    <n v="0"/>
    <n v="55050"/>
    <n v="1000"/>
    <s v="Each"/>
    <x v="65"/>
    <s v="COVID-300"/>
    <s v="Each"/>
    <n v="1"/>
    <n v="55.05"/>
    <m/>
    <s v="Additional Supplies"/>
    <s v="2020-05"/>
    <n v="40"/>
    <n v="50"/>
  </r>
  <r>
    <d v="2020-03-12T00:00:00"/>
    <s v="11"/>
    <s v="Pacific Office Solutions"/>
    <s v="Toilet Tissue"/>
    <x v="21"/>
    <s v="Geogia Pacific - 550 sheet/rolls - 80 rolls per case"/>
    <s v="GPC1828001"/>
    <s v="N/A"/>
    <s v="N/A"/>
    <n v="80"/>
    <s v="Rolls"/>
    <s v="N/A"/>
    <s v="N/A"/>
    <n v="600"/>
    <s v="Case"/>
    <n v="48000"/>
    <s v="N/A"/>
    <n v="72.290000000000006"/>
    <n v="43374.000000000007"/>
    <d v="2020-03-20T00:00:00"/>
    <d v="2020-03-20T00:00:00"/>
    <x v="4"/>
    <s v="Ship to FAS Warehouse. Attn: Mike Wong. Shipping from their Baltimore warehouse"/>
    <s v="FAS"/>
    <n v="58263"/>
    <m/>
    <s v="No"/>
    <n v="470"/>
    <m/>
    <m/>
    <m/>
    <m/>
    <m/>
    <m/>
    <m/>
    <m/>
    <n v="130"/>
    <s v="Toilet Paper"/>
    <s v="Pack"/>
    <n v="10400"/>
    <d v="2020-03-20T00:00:00"/>
    <m/>
    <m/>
    <m/>
    <m/>
    <s v="REF-067"/>
    <m/>
    <s v="Y"/>
    <n v="43374.000000000007"/>
    <n v="4380.7740000000013"/>
    <n v="0"/>
    <n v="0"/>
    <n v="47754.774000000005"/>
    <n v="48000"/>
    <m/>
    <x v="127"/>
    <s v="COVID-180"/>
    <s v="Case"/>
    <n v="60"/>
    <n v="59.693467500000004"/>
    <m/>
    <s v="Additional Supplies"/>
    <s v="2020-03"/>
    <n v="8"/>
    <n v="0.90362500000000012"/>
  </r>
  <r>
    <d v="2020-03-11T00:00:00"/>
    <s v="11"/>
    <s v="Western Safety"/>
    <s v="Toilet Tissue"/>
    <x v="21"/>
    <s v="Cottonelle Professional Bath Tissue - 60 rolls per case"/>
    <n v="17713"/>
    <s v="N/A"/>
    <s v="N/A"/>
    <n v="60"/>
    <s v="Rolls"/>
    <s v="N/A"/>
    <s v="N/A"/>
    <n v="125"/>
    <s v="Case"/>
    <n v="7500"/>
    <s v="N/A"/>
    <n v="78"/>
    <n v="9750"/>
    <d v="2020-03-25T00:00:00"/>
    <d v="2020-03-25T00:00:00"/>
    <x v="16"/>
    <s v="Ship to FAS Warehouse. Attn: Mike Wong. In stock, drop ship from manufacturer"/>
    <s v="FAS"/>
    <s v="188687-0"/>
    <m/>
    <s v="Yes"/>
    <n v="125"/>
    <s v="188687-2"/>
    <d v="2020-05-11T00:00:00"/>
    <m/>
    <m/>
    <m/>
    <m/>
    <m/>
    <m/>
    <n v="0"/>
    <m/>
    <m/>
    <n v="0"/>
    <d v="2020-03-25T00:00:00"/>
    <s v="Received 125 on 4/14/20 (from Kimberly-Clark Shipment 519213060)"/>
    <m/>
    <m/>
    <m/>
    <s v="REF-120"/>
    <s v="Western_188687-2.pdf"/>
    <s v="Y"/>
    <n v="9750"/>
    <n v="984.75000000000011"/>
    <n v="0"/>
    <n v="0"/>
    <n v="10734.75"/>
    <n v="7500"/>
    <m/>
    <x v="128"/>
    <s v="COVID-180"/>
    <s v="Case"/>
    <n v="60"/>
    <n v="85.878"/>
    <m/>
    <s v="Additional Supplies"/>
    <s v="2020-03"/>
    <n v="14"/>
    <n v="1.3"/>
  </r>
  <r>
    <d v="2020-03-11T00:00:00"/>
    <s v="11"/>
    <s v="Western Safety"/>
    <s v="Toilet Tissue"/>
    <x v="21"/>
    <s v="Cottonelle Professional Bath Tissue - 60 rolls per case"/>
    <n v="17713"/>
    <s v="N/A"/>
    <s v="N/A"/>
    <n v="60"/>
    <s v="Rolls"/>
    <s v="N/A"/>
    <s v="N/A"/>
    <n v="125"/>
    <s v="Case"/>
    <n v="7500"/>
    <s v="N/A"/>
    <n v="78"/>
    <n v="9750"/>
    <s v="TBD"/>
    <d v="2020-10-22T00:00:00"/>
    <x v="5"/>
    <s v="Ship to FAS Warehouse. Attn: Mike Wong"/>
    <s v="FAS"/>
    <s v="188785-0"/>
    <m/>
    <s v="Yes"/>
    <n v="125"/>
    <s v="188915-1"/>
    <d v="2020-05-18T00:00:00"/>
    <m/>
    <m/>
    <m/>
    <m/>
    <m/>
    <m/>
    <n v="0"/>
    <m/>
    <m/>
    <n v="0"/>
    <d v="2035-12-31T00:00:00"/>
    <s v="Received 125 on 4/13/20 (from Kimberly-Clark Shipment 518984038)"/>
    <m/>
    <m/>
    <m/>
    <s v="REF-121"/>
    <s v="Western_189915-1.pdf"/>
    <s v="Y"/>
    <n v="9750"/>
    <n v="984.75000000000011"/>
    <n v="0"/>
    <n v="0"/>
    <n v="10734.75"/>
    <n v="7500"/>
    <m/>
    <x v="128"/>
    <s v="COVID-180"/>
    <s v="Case"/>
    <n v="60"/>
    <n v="85.878"/>
    <m/>
    <s v="Additional Supplies"/>
    <s v="2020-03"/>
    <n v="90"/>
    <n v="1.3"/>
  </r>
  <r>
    <d v="2020-03-13T00:00:00"/>
    <s v="11"/>
    <s v="Complete Office"/>
    <s v="Toilet Tissue"/>
    <x v="21"/>
    <s v="TOILET TISSUE,2PLY,WE,RECY,80"/>
    <s v="EB8543"/>
    <s v="N/A"/>
    <s v="N/A"/>
    <n v="80"/>
    <s v="Rolls"/>
    <s v="N/A"/>
    <s v="N/A"/>
    <n v="45"/>
    <s v="Case"/>
    <n v="3600"/>
    <n v="45"/>
    <n v="40.24"/>
    <n v="1810.8000000000002"/>
    <s v="TBD"/>
    <d v="2020-10-22T00:00:00"/>
    <x v="5"/>
    <m/>
    <m/>
    <s v="1949612-0"/>
    <m/>
    <s v="Yes"/>
    <n v="45"/>
    <s v="1949612-0"/>
    <d v="2020-03-25T00:00:00"/>
    <m/>
    <m/>
    <m/>
    <m/>
    <m/>
    <m/>
    <n v="0"/>
    <m/>
    <m/>
    <m/>
    <d v="1899-12-30T00:00:00"/>
    <m/>
    <m/>
    <m/>
    <m/>
    <s v="REF-140"/>
    <s v="Complete_Office_1949612-0.pdf"/>
    <s v="N"/>
    <n v="1810.8000000000002"/>
    <n v="182.89080000000004"/>
    <n v="0"/>
    <n v="0"/>
    <n v="1993.6908000000003"/>
    <n v="3600"/>
    <m/>
    <x v="129"/>
    <s v="COVID-180"/>
    <s v="Case"/>
    <n v="60"/>
    <n v="33.228180000000002"/>
    <m/>
    <s v="Additional Supplies"/>
    <s v="2020-03"/>
    <n v="90"/>
    <n v="0.503"/>
  </r>
  <r>
    <d v="2020-03-10T00:00:00"/>
    <s v="11"/>
    <s v="Western Safety"/>
    <s v="Tyvek H-XL"/>
    <x v="22"/>
    <s v="HEWA - coveralls - XL - w/elastic wrist and ankle bands with hood"/>
    <s v="01428-XL"/>
    <s v="N/A"/>
    <s v="N/A"/>
    <n v="200"/>
    <s v="Each"/>
    <s v="N/A"/>
    <s v="N/A"/>
    <n v="1"/>
    <s v="Order"/>
    <n v="200"/>
    <s v="N/A"/>
    <n v="5.8"/>
    <n v="1160"/>
    <s v="TBD"/>
    <d v="2020-10-22T00:00:00"/>
    <x v="5"/>
    <s v="Ship to FAS Warehouse. Attn: Mike Wong"/>
    <s v="FAS"/>
    <s v="188698-0"/>
    <m/>
    <s v="Yes"/>
    <n v="200"/>
    <s v="188698-1"/>
    <d v="2020-03-25T00:00:00"/>
    <m/>
    <m/>
    <m/>
    <m/>
    <m/>
    <m/>
    <n v="0"/>
    <m/>
    <m/>
    <m/>
    <d v="2035-12-31T00:00:00"/>
    <m/>
    <m/>
    <m/>
    <m/>
    <s v="REF-116"/>
    <s v="Western_188698-1.pdf"/>
    <s v="Y"/>
    <n v="1160"/>
    <n v="117.16000000000001"/>
    <n v="0"/>
    <n v="0"/>
    <n v="1277.1600000000001"/>
    <n v="200"/>
    <s v="Each"/>
    <x v="130"/>
    <s v="COVID-210"/>
    <s v="Each"/>
    <n v="1"/>
    <n v="6.3858000000000006"/>
    <m/>
    <s v="PPE"/>
    <s v="2020-03"/>
    <n v="90"/>
    <n v="5.8"/>
  </r>
  <r>
    <d v="2020-03-23T00:00:00"/>
    <s v="13"/>
    <s v="Western Safety"/>
    <s v="Tyvek H-XL"/>
    <x v="23"/>
    <s v="HEWA Tyvek Coverall SZ XL - hood elastic wrist and ankle"/>
    <s v="01428-XL"/>
    <s v="N/A"/>
    <s v="N/A"/>
    <n v="200"/>
    <s v="Each"/>
    <s v="N/A"/>
    <s v="N/A"/>
    <n v="1"/>
    <s v="Order"/>
    <n v="200"/>
    <s v="N/A"/>
    <n v="5.8"/>
    <n v="1160"/>
    <s v="TBD"/>
    <d v="2020-10-22T00:00:00"/>
    <x v="5"/>
    <s v="Ship to FAS Warehouse. Attn: Mike Wong."/>
    <s v="FAS"/>
    <s v="189289-0"/>
    <m/>
    <s v="Yes"/>
    <n v="200"/>
    <s v="189289-1"/>
    <d v="2020-05-18T00:00:00"/>
    <m/>
    <m/>
    <m/>
    <m/>
    <m/>
    <m/>
    <n v="0"/>
    <s v="Tyvek Suits w/hoods"/>
    <s v="Each"/>
    <n v="0"/>
    <d v="2035-12-31T00:00:00"/>
    <s v="Delivered to SDOT in error. Signed for by John C / SDOT. Later reached FAS-Centralized Whse."/>
    <m/>
    <m/>
    <m/>
    <s v="REF-137"/>
    <s v="Western_189289-1.pdf"/>
    <s v="Y"/>
    <n v="1160"/>
    <n v="117.16000000000001"/>
    <n v="0"/>
    <n v="0"/>
    <n v="1277.1600000000001"/>
    <n v="200"/>
    <s v="Each"/>
    <x v="130"/>
    <s v="COVID-210"/>
    <s v="Each"/>
    <n v="1"/>
    <n v="6.3858000000000006"/>
    <m/>
    <s v="PPE"/>
    <s v="2020-03"/>
    <n v="90"/>
    <n v="5.8"/>
  </r>
  <r>
    <d v="2020-03-27T00:00:00"/>
    <s v="13"/>
    <s v="Western Safety"/>
    <s v="Tyvek H-XL"/>
    <x v="23"/>
    <s v="HEWA Tyvek Coverall SZ XL"/>
    <s v="01428-XL"/>
    <s v="N/A"/>
    <s v="N/A"/>
    <n v="25"/>
    <s v="Each"/>
    <s v="N/A"/>
    <s v="N/A"/>
    <n v="8"/>
    <s v="Case"/>
    <n v="200"/>
    <s v="N/A"/>
    <n v="5.8"/>
    <n v="1160"/>
    <d v="2020-03-31T00:00:00"/>
    <d v="2020-03-31T00:00:00"/>
    <x v="19"/>
    <s v="Ship to FAS Warehouse. Attn: Mike Wong."/>
    <s v="FAS"/>
    <s v="189629-0"/>
    <m/>
    <s v="Yes"/>
    <n v="200"/>
    <s v="189629-1"/>
    <d v="2020-04-01T00:00:00"/>
    <m/>
    <m/>
    <m/>
    <m/>
    <m/>
    <m/>
    <n v="0"/>
    <m/>
    <m/>
    <m/>
    <d v="2020-03-31T00:00:00"/>
    <m/>
    <m/>
    <m/>
    <m/>
    <s v="REF-150"/>
    <s v="Western_189629-1.pdf"/>
    <s v="Y"/>
    <n v="1160"/>
    <n v="117.16000000000001"/>
    <n v="0"/>
    <n v="0"/>
    <n v="1277.1600000000001"/>
    <n v="200"/>
    <s v="Each"/>
    <x v="130"/>
    <s v="COVID-210"/>
    <s v="Each"/>
    <n v="1"/>
    <n v="6.3858000000000006"/>
    <m/>
    <s v="PPE"/>
    <s v="2020-03"/>
    <n v="4"/>
    <n v="5.8"/>
  </r>
  <r>
    <d v="2020-03-27T00:00:00"/>
    <s v="13"/>
    <s v="Stellar"/>
    <s v="Tyvek H-XL"/>
    <x v="22"/>
    <s v="COVERALL TYVEK ZIPPER HOOD Elastic Wrist and Ankle 25/CS"/>
    <s v="TY127SWHXL002500"/>
    <s v="N/A"/>
    <s v="N/A"/>
    <n v="25"/>
    <s v="Each"/>
    <s v="N/A"/>
    <s v="N/A"/>
    <n v="8"/>
    <s v="Case"/>
    <n v="200"/>
    <s v="N/A"/>
    <n v="4.3099999999999996"/>
    <n v="861.99999999999989"/>
    <d v="2020-03-31T00:00:00"/>
    <d v="2020-03-31T00:00:00"/>
    <x v="19"/>
    <s v="Ship to FAS Warehouse. Attn: Mike Wong."/>
    <s v="FAS"/>
    <n v="5974070"/>
    <m/>
    <s v="Yes"/>
    <n v="200"/>
    <n v="4193203"/>
    <d v="2020-04-01T00:00:00"/>
    <m/>
    <m/>
    <m/>
    <m/>
    <m/>
    <m/>
    <n v="0"/>
    <m/>
    <m/>
    <m/>
    <d v="2020-03-31T00:00:00"/>
    <m/>
    <m/>
    <m/>
    <m/>
    <s v="REF-152"/>
    <s v="Stellar_4193203.pdf"/>
    <s v="N"/>
    <n v="861.99999999999989"/>
    <n v="87.061999999999998"/>
    <n v="0"/>
    <n v="0"/>
    <n v="949.0619999999999"/>
    <n v="200"/>
    <s v="Each"/>
    <x v="131"/>
    <s v="COVID-210"/>
    <s v="Each"/>
    <n v="1"/>
    <n v="4.7453099999999999"/>
    <m/>
    <s v="PPE"/>
    <s v="2020-03"/>
    <n v="4"/>
    <n v="4.3099999999999996"/>
  </r>
  <r>
    <d v="2020-03-30T00:00:00"/>
    <s v="14"/>
    <s v="Stellar"/>
    <s v="Tyvek H-XL"/>
    <x v="22"/>
    <s v="COVERALL TYVEK ZIPPER HOOD Elastic Wrist and Ankle 25/CS"/>
    <s v="TY127SWHXL002500"/>
    <s v="N/A"/>
    <s v="N/A"/>
    <n v="25"/>
    <s v="Each"/>
    <s v="N/A"/>
    <s v="N/A"/>
    <n v="4"/>
    <s v="Case"/>
    <n v="100"/>
    <s v="N/A"/>
    <n v="4.3099999999999996"/>
    <n v="430.99999999999994"/>
    <d v="2020-03-31T00:00:00"/>
    <d v="2020-03-31T00:00:00"/>
    <x v="19"/>
    <s v="Ship to FAS Warehouse. Attn: Mike Wong."/>
    <s v="FAS"/>
    <n v="5974253"/>
    <m/>
    <s v="Yes"/>
    <n v="100"/>
    <n v="4193205"/>
    <d v="2020-04-01T00:00:00"/>
    <m/>
    <m/>
    <m/>
    <m/>
    <m/>
    <m/>
    <n v="0"/>
    <m/>
    <m/>
    <m/>
    <d v="2020-03-31T00:00:00"/>
    <m/>
    <m/>
    <m/>
    <m/>
    <s v="REF-155"/>
    <s v="Stellar_4193205.pdf"/>
    <s v="N"/>
    <n v="430.99999999999994"/>
    <n v="43.530999999999999"/>
    <n v="0"/>
    <n v="0"/>
    <n v="474.53099999999995"/>
    <n v="100"/>
    <s v="Each"/>
    <x v="131"/>
    <s v="COVID-210"/>
    <s v="Each"/>
    <n v="1"/>
    <n v="4.7453099999999999"/>
    <m/>
    <s v="PPE"/>
    <s v="2020-03"/>
    <n v="1"/>
    <n v="4.3099999999999996"/>
  </r>
  <r>
    <d v="2020-05-28T00:00:00"/>
    <s v="22"/>
    <s v="Stellar"/>
    <s v="Tyvek H-XL"/>
    <x v="22"/>
    <s v="Dupont Coverall, Tyvek Zipper Hood, elastic wrist and ankles, 25 per case, 40 cases"/>
    <s v="TY127SWHXL002500"/>
    <s v="N/A"/>
    <s v="N/A"/>
    <n v="25"/>
    <s v="Gowns"/>
    <n v="40"/>
    <s v="Case"/>
    <n v="1"/>
    <s v="Order"/>
    <n v="1000"/>
    <n v="40"/>
    <n v="4.3600000000000003"/>
    <n v="4360"/>
    <d v="2020-09-18T00:00:00"/>
    <d v="2020-09-18T00:00:00"/>
    <x v="25"/>
    <s v="Ship to FAS"/>
    <s v="FAS"/>
    <s v="FA1-0000000036, Blanket Contract 3342"/>
    <m/>
    <s v="No"/>
    <n v="200"/>
    <n v="4216194"/>
    <d v="2020-06-23T00:00:00"/>
    <m/>
    <m/>
    <m/>
    <m/>
    <m/>
    <m/>
    <n v="799.99999999999989"/>
    <s v="Tyvek Suits"/>
    <s v="Each"/>
    <n v="799.99999999999989"/>
    <d v="2020-09-18T00:00:00"/>
    <s v="Received 200 on 06/19/2020 0824"/>
    <m/>
    <m/>
    <m/>
    <s v="REF-241"/>
    <m/>
    <s v="N"/>
    <n v="4360"/>
    <n v="440.36"/>
    <n v="0"/>
    <n v="0"/>
    <n v="4800.3599999999997"/>
    <n v="1000"/>
    <s v="Each"/>
    <x v="132"/>
    <s v="COVID-210"/>
    <s v="Each"/>
    <n v="1"/>
    <n v="4.8003599999999995"/>
    <m/>
    <s v="PPE"/>
    <s v="2020-05"/>
    <n v="113"/>
    <n v="4.3600000000000003"/>
  </r>
  <r>
    <d v="2020-03-10T00:00:00"/>
    <s v="11"/>
    <s v="Western Safety"/>
    <s v="Tyvek H-XXL"/>
    <x v="22"/>
    <s v="HEWA - coveralls - XXL - w/elastic wrist and ankle bands with hood"/>
    <s v="01428-2X"/>
    <s v="N/A"/>
    <s v="N/A"/>
    <n v="200"/>
    <s v="Each"/>
    <s v="N/A"/>
    <s v="N/A"/>
    <n v="1"/>
    <s v="Order"/>
    <n v="200"/>
    <s v="N/A"/>
    <n v="6.04"/>
    <n v="1208"/>
    <s v="TBD"/>
    <d v="2020-10-22T00:00:00"/>
    <x v="5"/>
    <s v="Ship to FAS Warehouse. Attn: Mike Wong"/>
    <s v="FAS"/>
    <s v="188698-0"/>
    <m/>
    <s v="Yes"/>
    <n v="200"/>
    <s v="188683-1"/>
    <d v="2020-03-25T00:00:00"/>
    <m/>
    <m/>
    <m/>
    <m/>
    <m/>
    <m/>
    <n v="0"/>
    <m/>
    <m/>
    <m/>
    <d v="2035-12-31T00:00:00"/>
    <m/>
    <m/>
    <m/>
    <m/>
    <s v="REF-115"/>
    <s v="Western_188698-1.pdf"/>
    <s v="Y"/>
    <n v="1208"/>
    <n v="122.00800000000001"/>
    <n v="0"/>
    <n v="0"/>
    <n v="1330.008"/>
    <n v="200"/>
    <s v="Each"/>
    <x v="133"/>
    <s v="COVID-211"/>
    <s v="Each"/>
    <n v="1"/>
    <n v="6.6500400000000006"/>
    <m/>
    <s v="PPE"/>
    <s v="2020-03"/>
    <n v="90"/>
    <n v="6.04"/>
  </r>
  <r>
    <d v="2020-03-23T00:00:00"/>
    <s v="13"/>
    <s v="Western Safety"/>
    <s v="Tyvek H-XXL"/>
    <x v="22"/>
    <s v="HEWA Tyvek Coverall SZ 2X - hood elastic wrist and ankle"/>
    <s v="01428-2X"/>
    <s v="N/A"/>
    <s v="N/A"/>
    <n v="200"/>
    <s v="Each"/>
    <s v="N/A"/>
    <s v="N/A"/>
    <n v="1"/>
    <s v="Order"/>
    <n v="200"/>
    <s v="N/A"/>
    <n v="6"/>
    <n v="1200"/>
    <s v="TBD"/>
    <d v="2020-10-22T00:00:00"/>
    <x v="5"/>
    <s v="Ship to FAS Warehouse. Attn: Mike Wong."/>
    <s v="FAS"/>
    <s v="189289-0"/>
    <m/>
    <s v="Yes"/>
    <n v="200"/>
    <s v="189289-1"/>
    <d v="2020-05-18T00:00:00"/>
    <m/>
    <m/>
    <m/>
    <m/>
    <m/>
    <m/>
    <n v="0"/>
    <s v="Tyvek Suits w/hoods"/>
    <s v="Each"/>
    <n v="0"/>
    <d v="2035-12-31T00:00:00"/>
    <s v="Delivered to SDOT in error. Signed for by John C / SDOT. Later reached FAS-Centralized Whse."/>
    <m/>
    <m/>
    <m/>
    <s v="REF-136"/>
    <s v="Western_189289-1.pdf"/>
    <s v="Y"/>
    <n v="1200"/>
    <n v="121.2"/>
    <n v="0"/>
    <n v="0"/>
    <n v="1321.2"/>
    <n v="200"/>
    <s v="Each"/>
    <x v="134"/>
    <s v="COVID-211"/>
    <s v="Each"/>
    <n v="1"/>
    <n v="6.6059999999999999"/>
    <m/>
    <s v="PPE"/>
    <s v="2020-03"/>
    <n v="90"/>
    <n v="6"/>
  </r>
  <r>
    <d v="2020-03-27T00:00:00"/>
    <s v="13"/>
    <s v="Western Safety"/>
    <s v="Tyvek H-XXL"/>
    <x v="22"/>
    <s v="HEWA Tyvek Coverall SZ 2X - hood elastic wrist and ankle"/>
    <s v="01428-2X"/>
    <s v="N/A"/>
    <s v="N/A"/>
    <n v="25"/>
    <s v="Each"/>
    <s v="N/A"/>
    <s v="N/A"/>
    <n v="8"/>
    <s v="Case"/>
    <n v="200"/>
    <s v="N/A"/>
    <n v="6"/>
    <n v="1200"/>
    <d v="2020-03-31T00:00:00"/>
    <d v="2020-03-31T00:00:00"/>
    <x v="19"/>
    <s v="Ship to FAS Warehouse. Attn: Mike Wong."/>
    <s v="FAS"/>
    <s v="189629-0"/>
    <m/>
    <s v="Yes"/>
    <n v="200"/>
    <s v="189629-1"/>
    <d v="2020-04-01T00:00:00"/>
    <m/>
    <m/>
    <m/>
    <m/>
    <m/>
    <m/>
    <n v="0"/>
    <m/>
    <m/>
    <m/>
    <d v="2020-03-31T00:00:00"/>
    <m/>
    <m/>
    <m/>
    <m/>
    <s v="REF-151"/>
    <s v="Western_189629-1.pdf"/>
    <s v="Y"/>
    <n v="1200"/>
    <n v="121.2"/>
    <n v="0"/>
    <n v="0"/>
    <n v="1321.2"/>
    <n v="200"/>
    <s v="Each"/>
    <x v="134"/>
    <s v="COVID-211"/>
    <s v="Each"/>
    <n v="1"/>
    <n v="6.6059999999999999"/>
    <m/>
    <s v="PPE"/>
    <s v="2020-03"/>
    <n v="4"/>
    <n v="6"/>
  </r>
  <r>
    <d v="2020-03-27T00:00:00"/>
    <s v="13"/>
    <s v="Stellar"/>
    <s v="Tyvek H-XXL"/>
    <x v="22"/>
    <s v="COVERALL TYVEK ZIPPER HOOD Elastic Wrist and Ankle 25/CS"/>
    <s v="TY127SWH2X002500"/>
    <s v="N/A"/>
    <s v="N/A"/>
    <n v="25"/>
    <s v="Each"/>
    <s v="N/A"/>
    <s v="N/A"/>
    <n v="8"/>
    <s v="Case"/>
    <n v="200"/>
    <s v="N/A"/>
    <n v="4.57"/>
    <n v="914"/>
    <d v="2020-03-31T00:00:00"/>
    <d v="2020-03-31T00:00:00"/>
    <x v="19"/>
    <s v="Ship to FAS Warehouse. Attn: Mike Wong."/>
    <s v="FAS"/>
    <n v="5974070"/>
    <m/>
    <s v="Yes"/>
    <n v="200"/>
    <n v="4193203"/>
    <d v="2020-04-01T00:00:00"/>
    <m/>
    <m/>
    <m/>
    <m/>
    <m/>
    <m/>
    <n v="0"/>
    <m/>
    <m/>
    <m/>
    <d v="2020-03-31T00:00:00"/>
    <m/>
    <m/>
    <m/>
    <m/>
    <s v="REF-153"/>
    <s v="Stellar_4193203.pdf"/>
    <s v="N"/>
    <n v="914"/>
    <n v="92.314000000000007"/>
    <n v="0"/>
    <n v="0"/>
    <n v="1006.314"/>
    <n v="200"/>
    <s v="Each"/>
    <x v="135"/>
    <s v="COVID-211"/>
    <s v="Each"/>
    <n v="1"/>
    <n v="5.0315699999999994"/>
    <m/>
    <s v="PPE"/>
    <s v="2020-03"/>
    <n v="4"/>
    <n v="4.57"/>
  </r>
  <r>
    <d v="2020-03-30T00:00:00"/>
    <s v="14"/>
    <s v="Stellar"/>
    <s v="Tyvek H-XXL"/>
    <x v="22"/>
    <s v="COVERALL TYVEK ZIPPER HOOD Elastic Wrist and Ankle 25/CS"/>
    <s v="TY127SWH2X002500"/>
    <s v="N/A"/>
    <s v="N/A"/>
    <n v="25"/>
    <s v="Each"/>
    <s v="N/A"/>
    <s v="N/A"/>
    <n v="6"/>
    <s v="Case"/>
    <n v="150"/>
    <s v="N/A"/>
    <n v="4.57"/>
    <n v="685.5"/>
    <d v="2020-03-31T00:00:00"/>
    <d v="2020-03-31T00:00:00"/>
    <x v="19"/>
    <s v="Ship to FAS Warehouse. Attn: Mike Wong."/>
    <s v="FAS"/>
    <n v="5974253"/>
    <m/>
    <s v="Yes"/>
    <n v="150"/>
    <n v="4193205"/>
    <d v="2020-04-01T00:00:00"/>
    <m/>
    <m/>
    <m/>
    <m/>
    <m/>
    <m/>
    <n v="0"/>
    <m/>
    <m/>
    <m/>
    <d v="2020-03-31T00:00:00"/>
    <m/>
    <m/>
    <m/>
    <m/>
    <s v="REF-156"/>
    <s v="Stellar_4193205.pdf"/>
    <s v="N"/>
    <n v="685.5"/>
    <n v="69.235500000000002"/>
    <n v="0"/>
    <n v="0"/>
    <n v="754.7355"/>
    <n v="150"/>
    <s v="Each"/>
    <x v="136"/>
    <s v="COVID-211"/>
    <s v="Each"/>
    <n v="1"/>
    <n v="5.0315700000000003"/>
    <m/>
    <s v="PPE"/>
    <s v="2020-03"/>
    <n v="1"/>
    <n v="4.57"/>
  </r>
  <r>
    <d v="2020-05-28T00:00:00"/>
    <s v="22"/>
    <s v="Grainger"/>
    <s v="Tyvek H-XXL"/>
    <x v="22"/>
    <s v="Hooded Coverall, Elastic, White, 2XL, Kleenguard, manufacturer part number 44325"/>
    <s v="2WXA7"/>
    <s v="N/A"/>
    <s v="N/A"/>
    <n v="25"/>
    <s v="Each"/>
    <n v="40"/>
    <s v="Packs"/>
    <n v="1"/>
    <s v="Order"/>
    <n v="1000"/>
    <n v="40"/>
    <n v="147.41999999999999"/>
    <n v="5896.7999999999993"/>
    <d v="2020-06-05T00:00:00"/>
    <d v="2020-06-05T00:00:00"/>
    <x v="8"/>
    <s v="Ship to FAS Warehouse Attn:Mike Wong"/>
    <s v="FAS"/>
    <s v="FA1-0000000035"/>
    <m/>
    <s v="Yes"/>
    <n v="25"/>
    <s v="9545098163 and 9545098171"/>
    <d v="2020-06-15T00:00:00"/>
    <n v="8"/>
    <n v="954293715"/>
    <d v="2020-06-15T00:00:00"/>
    <n v="7"/>
    <n v="954293715"/>
    <d v="2020-06-15T00:00:00"/>
    <n v="0"/>
    <s v="Tyvek Suits w/hoods"/>
    <s v="Each"/>
    <n v="0"/>
    <d v="2020-06-05T00:00:00"/>
    <s v="Received 25 on 06/01/20 1045 (Receiving report and packing slip - 24 cases @ 25/case = 600 each). Received 8 on 06/02/20 (Receiving report listing 8 cases @ 25/case = 200 each). Received 7 on 06/03/20 1045 (Receiving report listing 7 cases @ 25/case = 175 each)."/>
    <m/>
    <m/>
    <m/>
    <s v="REF-240"/>
    <s v="Grainger_9545098163.pdf, Grainger_9545098171.pdf, Grainger_9545293715.pdf"/>
    <s v="N"/>
    <n v="5896.7999999999993"/>
    <n v="595.57679999999993"/>
    <n v="0"/>
    <n v="0"/>
    <n v="6492.3767999999991"/>
    <n v="1000"/>
    <s v="Each"/>
    <x v="137"/>
    <s v="COVID-211"/>
    <s v="Each"/>
    <n v="1"/>
    <n v="6.4923767999999988"/>
    <m/>
    <s v="PPE"/>
    <s v="2020-05"/>
    <n v="8"/>
    <n v="5.8967999999999989"/>
  </r>
  <r>
    <d v="2020-03-23T00:00:00"/>
    <s v="13"/>
    <s v="Western Safety"/>
    <s v="Tyvek NH-XL"/>
    <x v="23"/>
    <s v="TY125S EWA Tyvek Coverall XL - elastic wrist and ankle"/>
    <s v="01417-XL"/>
    <s v="N/A"/>
    <s v="N/A"/>
    <n v="200"/>
    <s v="Each"/>
    <s v="N/A"/>
    <s v="N/A"/>
    <n v="1"/>
    <s v="Order"/>
    <n v="200"/>
    <s v="N/A"/>
    <n v="5.25"/>
    <n v="1050"/>
    <s v="TBD"/>
    <d v="2020-10-22T00:00:00"/>
    <x v="5"/>
    <s v="Ship to FAS Warehouse. Attn: Mike Wong."/>
    <s v="FAS"/>
    <s v="189288-0"/>
    <m/>
    <s v="Yes"/>
    <n v="200"/>
    <s v="189288-1"/>
    <d v="2020-05-13T00:00:00"/>
    <m/>
    <m/>
    <m/>
    <m/>
    <m/>
    <m/>
    <n v="0"/>
    <m/>
    <m/>
    <m/>
    <d v="2035-12-31T00:00:00"/>
    <s v="Received 200 on 3/27/20 (PS 189288-1)"/>
    <m/>
    <m/>
    <m/>
    <s v="REF-139"/>
    <s v="Western_189288-1.pdf"/>
    <s v="Y"/>
    <n v="1050"/>
    <n v="106.05000000000001"/>
    <n v="0"/>
    <n v="0"/>
    <n v="1156.05"/>
    <n v="200"/>
    <s v="Each"/>
    <x v="138"/>
    <s v="COVID-212"/>
    <s v="Each"/>
    <n v="1"/>
    <n v="5.7802499999999997"/>
    <m/>
    <s v="PPE"/>
    <s v="2020-03"/>
    <n v="90"/>
    <n v="5.25"/>
  </r>
  <r>
    <d v="2020-03-26T00:00:00"/>
    <s v="13"/>
    <s v="Western Safety"/>
    <s v="Tyvek NH-XL"/>
    <x v="23"/>
    <s v="TY125S EWA Tyvek Coverall XL - elastic wrist and ankle"/>
    <s v="01417-XL"/>
    <s v="N/A"/>
    <s v="N/A"/>
    <n v="1050"/>
    <s v="Each"/>
    <s v="N/A"/>
    <s v="N/A"/>
    <n v="1"/>
    <s v="Order"/>
    <n v="1050"/>
    <s v="N/A"/>
    <n v="6.2"/>
    <n v="6510"/>
    <s v="TBD"/>
    <d v="2020-10-22T00:00:00"/>
    <x v="5"/>
    <s v="Ship to FAS Warehouse. Attn: Mike Wong."/>
    <s v="FAS"/>
    <s v="189452-0"/>
    <m/>
    <s v="Yes"/>
    <n v="1050"/>
    <s v="189452-1"/>
    <d v="2020-04-27T00:00:00"/>
    <m/>
    <m/>
    <m/>
    <m/>
    <m/>
    <m/>
    <n v="0"/>
    <m/>
    <m/>
    <m/>
    <d v="2035-12-31T00:00:00"/>
    <m/>
    <m/>
    <m/>
    <m/>
    <s v="REF-147"/>
    <s v="Western_189452-1.pdf"/>
    <s v="Y"/>
    <n v="6510"/>
    <n v="657.51"/>
    <n v="0"/>
    <n v="0"/>
    <n v="7167.51"/>
    <n v="1050"/>
    <s v="Each"/>
    <x v="139"/>
    <s v="COVID-212"/>
    <s v="Each"/>
    <n v="1"/>
    <n v="6.8262"/>
    <m/>
    <s v="PPE"/>
    <s v="2020-03"/>
    <n v="90"/>
    <n v="6.2"/>
  </r>
  <r>
    <d v="2020-03-23T00:00:00"/>
    <s v="13"/>
    <s v="Western Safety"/>
    <s v="Tyvek NH-XXL"/>
    <x v="23"/>
    <s v="TY125S EWA Tyvek Coverall 2X - elastic wrist and ankle"/>
    <s v="01417-2X"/>
    <s v="N/A"/>
    <s v="N/A"/>
    <n v="200"/>
    <s v="Each"/>
    <s v="N/A"/>
    <s v="N/A"/>
    <n v="1"/>
    <s v="Order"/>
    <n v="200"/>
    <s v="N/A"/>
    <n v="5.45"/>
    <n v="1090"/>
    <s v="TBD"/>
    <d v="2020-10-22T00:00:00"/>
    <x v="5"/>
    <s v="Ship to FAS Warehouse. Attn: Mike Wong."/>
    <s v="FAS"/>
    <s v="189288-0"/>
    <m/>
    <s v="Yes"/>
    <n v="200"/>
    <s v="189288-1"/>
    <d v="2020-05-13T00:00:00"/>
    <m/>
    <m/>
    <m/>
    <m/>
    <m/>
    <m/>
    <n v="0"/>
    <m/>
    <m/>
    <m/>
    <d v="2035-12-31T00:00:00"/>
    <s v="Received 200 on 3/27/20 (PS 189288-1)"/>
    <m/>
    <m/>
    <m/>
    <s v="REF-138"/>
    <s v="Western_189288-1.pdf"/>
    <s v="Y"/>
    <n v="1090"/>
    <n v="110.09"/>
    <n v="0"/>
    <n v="0"/>
    <n v="1200.0899999999999"/>
    <n v="200"/>
    <s v="Each"/>
    <x v="140"/>
    <s v="COVID-213"/>
    <s v="Each"/>
    <n v="1"/>
    <n v="6.0004499999999998"/>
    <m/>
    <s v="PPE"/>
    <s v="2020-03"/>
    <n v="90"/>
    <n v="5.45"/>
  </r>
  <r>
    <d v="2020-03-26T00:00:00"/>
    <s v="13"/>
    <s v="Western Safety"/>
    <s v="Tyvek NH-XXL"/>
    <x v="23"/>
    <s v="TY125S EWA Tyvek Coverall 2X - elastic wrist and ankle"/>
    <s v="01417-2X"/>
    <s v="N/A"/>
    <s v="N/A"/>
    <n v="1050"/>
    <s v="Each"/>
    <s v="N/A"/>
    <s v="N/A"/>
    <n v="1"/>
    <s v="Order"/>
    <n v="1050"/>
    <s v="N/A"/>
    <n v="6.4"/>
    <n v="6720"/>
    <s v="TBD"/>
    <d v="2020-10-22T00:00:00"/>
    <x v="5"/>
    <s v="1000 coveralls are on backorder. Ship to FAS Warehouse. Attn: Mike Wong."/>
    <s v="FAS"/>
    <s v="189452-0"/>
    <m/>
    <s v="Yes"/>
    <n v="1050"/>
    <s v="189452-1"/>
    <d v="2020-04-27T00:00:00"/>
    <m/>
    <m/>
    <m/>
    <m/>
    <m/>
    <m/>
    <n v="0"/>
    <m/>
    <m/>
    <m/>
    <d v="2035-12-31T00:00:00"/>
    <m/>
    <m/>
    <m/>
    <m/>
    <s v="REF-146"/>
    <s v="Western_189452-1.pdf"/>
    <s v="Y"/>
    <n v="6720"/>
    <n v="678.72"/>
    <n v="0"/>
    <n v="0"/>
    <n v="7398.72"/>
    <n v="1050"/>
    <s v="Each"/>
    <x v="141"/>
    <s v="COVID-213"/>
    <s v="Each"/>
    <n v="1"/>
    <n v="7.0464000000000002"/>
    <m/>
    <s v="PPE"/>
    <s v="2020-03"/>
    <n v="90"/>
    <n v="6.4"/>
  </r>
  <r>
    <d v="2020-03-25T00:00:00"/>
    <s v="13"/>
    <s v="Western Safety"/>
    <s v="Visor"/>
    <x v="5"/>
    <s v="Full Leght Visor w/Velcro"/>
    <s v="208D"/>
    <s v="N/A"/>
    <s v="N/A"/>
    <n v="200"/>
    <s v="Each"/>
    <s v="N/A"/>
    <s v="N/A"/>
    <n v="1"/>
    <s v="Order"/>
    <n v="200"/>
    <s v="N/A"/>
    <n v="2.95"/>
    <n v="590"/>
    <d v="2020-03-26T00:00:00"/>
    <d v="2020-03-26T00:00:00"/>
    <x v="16"/>
    <s v="Ship to FAS Warehouse. Attn: Mike Wong."/>
    <s v="FAS"/>
    <s v="189410-0"/>
    <m/>
    <s v="Yes"/>
    <n v="200"/>
    <s v="189410-1"/>
    <d v="2020-05-13T00:00:00"/>
    <m/>
    <m/>
    <m/>
    <m/>
    <m/>
    <m/>
    <n v="0"/>
    <m/>
    <m/>
    <m/>
    <d v="2020-03-26T00:00:00"/>
    <s v="Received 200 no date (PS 189410-1)"/>
    <m/>
    <m/>
    <m/>
    <s v="REF-101"/>
    <s v="Western_189410-1.pdf"/>
    <s v="Y"/>
    <n v="590"/>
    <n v="59.59"/>
    <n v="0"/>
    <n v="0"/>
    <n v="649.59"/>
    <n v="200"/>
    <s v="Each"/>
    <x v="142"/>
    <s v="COVID-132"/>
    <s v="Case"/>
    <n v="1"/>
    <n v="3.2479500000000003"/>
    <m/>
    <s v="PPE"/>
    <s v="2020-03"/>
    <n v="1"/>
    <n v="2.95"/>
  </r>
  <r>
    <d v="2020-05-06T00:00:00"/>
    <s v="19"/>
    <s v="Bartell's"/>
    <m/>
    <x v="3"/>
    <s v="Lysol, US, LDS SWF 12/12.5Z (US02)"/>
    <n v="8031806"/>
    <n v="12.5"/>
    <n v="8487.5"/>
    <n v="679"/>
    <s v="Each"/>
    <s v="N/A"/>
    <s v="N/A"/>
    <n v="1"/>
    <s v="Order"/>
    <n v="679"/>
    <s v="N/A"/>
    <n v="5.39"/>
    <m/>
    <d v="2020-06-05T00:00:00"/>
    <d v="2020-06-05T00:00:00"/>
    <x v="8"/>
    <s v="Ship to FAS Warehouse. Attn: Mike Wong."/>
    <s v="FAS"/>
    <s v="FA1-05052020PP"/>
    <m/>
    <s v="Cancelled"/>
    <m/>
    <m/>
    <m/>
    <m/>
    <m/>
    <m/>
    <m/>
    <m/>
    <m/>
    <n v="0"/>
    <s v="N/A"/>
    <m/>
    <n v="0"/>
    <m/>
    <m/>
    <m/>
    <m/>
    <m/>
    <s v="REF-217"/>
    <m/>
    <s v="N"/>
    <m/>
    <m/>
    <m/>
    <m/>
    <m/>
    <m/>
    <m/>
    <x v="0"/>
    <m/>
    <m/>
    <m/>
    <n v="0"/>
    <m/>
    <m/>
    <s v="2020-05"/>
    <n v="3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2DC2F8-458F-F241-A6B0-2337F47019EA}" name="PivotTable3" cacheId="10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Suppliers">
  <location ref="A3:E26" firstHeaderRow="0" firstDataRow="1" firstDataCol="1" rowPageCount="1" colPageCount="1"/>
  <pivotFields count="64">
    <pivotField numFmtId="14" showAll="0"/>
    <pivotField showAll="0"/>
    <pivotField dataField="1" showAll="0"/>
    <pivotField showAll="0"/>
    <pivotField axis="axisRow" showAll="0">
      <items count="29">
        <item h="1" m="1" x="24"/>
        <item h="1" x="0"/>
        <item x="1"/>
        <item x="2"/>
        <item x="3"/>
        <item x="4"/>
        <item m="1" x="26"/>
        <item x="6"/>
        <item x="7"/>
        <item x="8"/>
        <item x="9"/>
        <item x="10"/>
        <item x="11"/>
        <item x="12"/>
        <item x="13"/>
        <item h="1" x="14"/>
        <item x="17"/>
        <item m="1" x="25"/>
        <item m="1" x="27"/>
        <item x="20"/>
        <item x="21"/>
        <item x="22"/>
        <item x="23"/>
        <item x="5"/>
        <item x="15"/>
        <item x="16"/>
        <item x="18"/>
        <item x="1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dataField="1" multipleItemSelectionAllowed="1" showAll="0">
      <items count="50">
        <item h="1" m="1" x="46"/>
        <item h="1" m="1" x="47"/>
        <item h="1" m="1" x="48"/>
        <item h="1" x="40"/>
        <item x="20"/>
        <item x="21"/>
        <item x="7"/>
        <item x="3"/>
        <item x="16"/>
        <item x="1"/>
        <item x="23"/>
        <item x="22"/>
        <item x="9"/>
        <item x="18"/>
        <item x="0"/>
        <item x="12"/>
        <item x="26"/>
        <item x="19"/>
        <item x="25"/>
        <item x="24"/>
        <item x="38"/>
        <item x="13"/>
        <item x="31"/>
        <item x="42"/>
        <item x="34"/>
        <item x="11"/>
        <item x="15"/>
        <item x="35"/>
        <item x="41"/>
        <item x="17"/>
        <item x="10"/>
        <item x="33"/>
        <item x="8"/>
        <item x="2"/>
        <item x="39"/>
        <item x="43"/>
        <item x="37"/>
        <item x="28"/>
        <item x="32"/>
        <item x="29"/>
        <item x="14"/>
        <item x="6"/>
        <item x="36"/>
        <item x="30"/>
        <item x="5"/>
        <item x="44"/>
        <item m="1" x="45"/>
        <item h="1" x="27"/>
        <item h="1" x="4"/>
        <item t="default"/>
      </items>
    </pivotField>
  </pivotFields>
  <rowFields count="1">
    <field x="4"/>
  </rowFields>
  <rowItems count="23"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3" hier="-1"/>
  </pageFields>
  <dataFields count="4">
    <dataField name="Min of Delay Time" fld="63" subtotal="min" baseField="0" baseItem="0"/>
    <dataField name="Average of Delay Time" fld="63" subtotal="average" baseField="0" baseItem="0"/>
    <dataField name="Max of Delay Time" fld="63" subtotal="max" baseField="0" baseItem="0"/>
    <dataField name="Count of Supplier" fld="2" subtotal="count" baseField="0" baseItem="0"/>
  </dataFields>
  <formats count="1">
    <format dxfId="2">
      <pivotArea collapsedLevelsAreSubtotals="1" fieldPosition="0">
        <references count="2">
          <reference field="4294967294" count="3" selected="0">
            <x v="0"/>
            <x v="1"/>
            <x v="2"/>
          </reference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AD75A2-9F53-B245-9508-B2D8C96A11D7}" name="PivotTable4" cacheId="1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Item Name">
  <location ref="A3:D27" firstHeaderRow="0" firstDataRow="1" firstDataCol="1" rowPageCount="1" colPageCount="1"/>
  <pivotFields count="65">
    <pivotField numFmtId="14" showAll="0"/>
    <pivotField showAll="0"/>
    <pivotField showAll="0"/>
    <pivotField showAll="0"/>
    <pivotField axis="axisRow" showAll="0">
      <items count="27">
        <item x="0"/>
        <item x="2"/>
        <item x="3"/>
        <item m="1" x="24"/>
        <item x="5"/>
        <item x="4"/>
        <item x="7"/>
        <item x="9"/>
        <item x="10"/>
        <item x="12"/>
        <item x="1"/>
        <item x="13"/>
        <item x="6"/>
        <item x="14"/>
        <item x="17"/>
        <item x="11"/>
        <item x="8"/>
        <item m="1" x="25"/>
        <item x="20"/>
        <item x="21"/>
        <item x="23"/>
        <item x="22"/>
        <item x="15"/>
        <item x="16"/>
        <item x="18"/>
        <item x="1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dataField="1" multipleItemSelectionAllowed="1" showAll="0">
      <items count="144">
        <item h="1" x="22"/>
        <item x="53"/>
        <item x="110"/>
        <item x="46"/>
        <item x="49"/>
        <item x="38"/>
        <item x="43"/>
        <item x="33"/>
        <item x="39"/>
        <item x="42"/>
        <item x="54"/>
        <item x="45"/>
        <item x="14"/>
        <item x="44"/>
        <item x="34"/>
        <item x="55"/>
        <item x="112"/>
        <item x="113"/>
        <item x="50"/>
        <item x="56"/>
        <item x="51"/>
        <item x="52"/>
        <item x="41"/>
        <item x="36"/>
        <item x="40"/>
        <item x="32"/>
        <item x="111"/>
        <item x="35"/>
        <item x="37"/>
        <item x="123"/>
        <item x="48"/>
        <item x="47"/>
        <item x="122"/>
        <item x="121"/>
        <item x="129"/>
        <item x="67"/>
        <item x="91"/>
        <item x="117"/>
        <item x="120"/>
        <item x="119"/>
        <item x="93"/>
        <item x="92"/>
        <item x="94"/>
        <item x="127"/>
        <item x="27"/>
        <item x="118"/>
        <item x="116"/>
        <item x="86"/>
        <item x="30"/>
        <item x="128"/>
        <item x="115"/>
        <item x="97"/>
        <item x="108"/>
        <item x="109"/>
        <item x="28"/>
        <item x="98"/>
        <item x="59"/>
        <item x="80"/>
        <item x="16"/>
        <item x="88"/>
        <item x="89"/>
        <item x="90"/>
        <item x="101"/>
        <item x="107"/>
        <item x="105"/>
        <item x="15"/>
        <item x="26"/>
        <item x="29"/>
        <item x="95"/>
        <item x="142"/>
        <item x="72"/>
        <item x="74"/>
        <item x="18"/>
        <item x="2"/>
        <item x="102"/>
        <item x="81"/>
        <item x="104"/>
        <item x="58"/>
        <item x="114"/>
        <item x="103"/>
        <item x="11"/>
        <item x="131"/>
        <item x="132"/>
        <item x="96"/>
        <item x="135"/>
        <item x="136"/>
        <item x="106"/>
        <item x="31"/>
        <item x="1"/>
        <item x="71"/>
        <item x="69"/>
        <item x="77"/>
        <item x="138"/>
        <item x="100"/>
        <item x="8"/>
        <item x="140"/>
        <item x="9"/>
        <item x="76"/>
        <item x="130"/>
        <item x="137"/>
        <item x="17"/>
        <item x="134"/>
        <item x="133"/>
        <item x="63"/>
        <item x="64"/>
        <item x="60"/>
        <item x="139"/>
        <item x="78"/>
        <item x="141"/>
        <item x="79"/>
        <item x="12"/>
        <item x="75"/>
        <item x="3"/>
        <item x="13"/>
        <item x="7"/>
        <item x="5"/>
        <item x="66"/>
        <item x="87"/>
        <item x="85"/>
        <item x="10"/>
        <item x="4"/>
        <item x="6"/>
        <item x="73"/>
        <item x="25"/>
        <item x="62"/>
        <item x="65"/>
        <item x="124"/>
        <item x="82"/>
        <item x="83"/>
        <item x="125"/>
        <item x="99"/>
        <item x="126"/>
        <item x="84"/>
        <item x="24"/>
        <item h="1" x="19"/>
        <item h="1" x="20"/>
        <item h="1" x="21"/>
        <item h="1" x="23"/>
        <item h="1" x="61"/>
        <item h="1" x="68"/>
        <item h="1" x="70"/>
        <item x="0"/>
        <item h="1" x="5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4">
    <i>
      <x/>
    </i>
    <i>
      <x v="1"/>
    </i>
    <i>
      <x v="2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55" hier="-1"/>
  </pageFields>
  <dataFields count="3">
    <dataField name="Min of Price/Unit" fld="55" subtotal="min" baseField="0" baseItem="0"/>
    <dataField name="Average of Price/Unit" fld="55" subtotal="average" baseField="0" baseItem="0"/>
    <dataField name="Max of Price/Unit" fld="55" subtotal="max" baseField="0" baseItem="0"/>
  </dataFields>
  <formats count="1">
    <format dxfId="3">
      <pivotArea collapsedLevelsAreSubtotals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73A0E7-0E58-DD45-88EA-82F6E6E5FDB8}" name="PivotTable5" cacheId="1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B29" firstHeaderRow="1" firstDataRow="2" firstDataCol="1"/>
  <pivotFields count="65">
    <pivotField numFmtId="14" showAll="0"/>
    <pivotField showAll="0"/>
    <pivotField showAll="0"/>
    <pivotField showAll="0"/>
    <pivotField axis="axisRow" showAll="0">
      <items count="27">
        <item x="0"/>
        <item x="2"/>
        <item x="3"/>
        <item m="1" x="24"/>
        <item x="5"/>
        <item x="4"/>
        <item x="7"/>
        <item x="9"/>
        <item x="10"/>
        <item x="12"/>
        <item x="1"/>
        <item x="13"/>
        <item x="6"/>
        <item x="14"/>
        <item x="17"/>
        <item x="11"/>
        <item x="8"/>
        <item m="1" x="25"/>
        <item x="20"/>
        <item x="21"/>
        <item x="23"/>
        <item x="22"/>
        <item x="15"/>
        <item x="16"/>
        <item x="18"/>
        <item x="19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27">
        <item x="17"/>
        <item x="4"/>
        <item x="16"/>
        <item x="19"/>
        <item x="1"/>
        <item x="0"/>
        <item x="2"/>
        <item x="22"/>
        <item x="9"/>
        <item x="13"/>
        <item x="24"/>
        <item x="3"/>
        <item x="8"/>
        <item x="14"/>
        <item x="7"/>
        <item x="10"/>
        <item x="6"/>
        <item x="18"/>
        <item x="15"/>
        <item x="12"/>
        <item x="23"/>
        <item x="21"/>
        <item x="11"/>
        <item x="25"/>
        <item x="5"/>
        <item x="2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5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1"/>
  </colFields>
  <col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colItems>
  <dataFields count="1">
    <dataField name="Sum of Primary Qty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04887-D01A-8E4B-A56D-8426186D4066}">
  <dimension ref="A1:BM277"/>
  <sheetViews>
    <sheetView tabSelected="1" topLeftCell="D80" workbookViewId="0">
      <selection activeCell="R130" sqref="R130"/>
    </sheetView>
  </sheetViews>
  <sheetFormatPr baseColWidth="10" defaultRowHeight="16"/>
  <cols>
    <col min="3" max="3" width="15.5" customWidth="1"/>
    <col min="4" max="4" width="16.83203125" bestFit="1" customWidth="1"/>
    <col min="5" max="5" width="22.6640625" customWidth="1"/>
  </cols>
  <sheetData>
    <row r="1" spans="1:65">
      <c r="A1" s="1" t="s">
        <v>0</v>
      </c>
      <c r="B1" s="1" t="s">
        <v>1399</v>
      </c>
      <c r="C1" t="s">
        <v>1</v>
      </c>
      <c r="D1" t="s">
        <v>2</v>
      </c>
      <c r="E1" t="s">
        <v>1359</v>
      </c>
      <c r="F1" t="s">
        <v>3</v>
      </c>
      <c r="G1" t="s">
        <v>4</v>
      </c>
      <c r="H1" s="2" t="s">
        <v>5</v>
      </c>
      <c r="I1" s="2" t="s">
        <v>6</v>
      </c>
      <c r="J1" s="2" t="s">
        <v>7</v>
      </c>
      <c r="K1" t="s">
        <v>8</v>
      </c>
      <c r="L1" t="s">
        <v>9</v>
      </c>
      <c r="M1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3" t="s">
        <v>15</v>
      </c>
      <c r="S1" s="3" t="s">
        <v>16</v>
      </c>
      <c r="T1" s="1" t="s">
        <v>17</v>
      </c>
      <c r="U1" s="1" t="s">
        <v>1400</v>
      </c>
      <c r="V1" s="1" t="s">
        <v>1401</v>
      </c>
      <c r="W1" t="s">
        <v>18</v>
      </c>
      <c r="X1" t="s">
        <v>19</v>
      </c>
      <c r="Y1" t="s">
        <v>20</v>
      </c>
      <c r="Z1" t="s">
        <v>21</v>
      </c>
      <c r="AA1" s="2" t="s">
        <v>22</v>
      </c>
      <c r="AB1" t="s">
        <v>23</v>
      </c>
      <c r="AC1" t="s">
        <v>24</v>
      </c>
      <c r="AD1" s="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s="2" t="s">
        <v>35</v>
      </c>
      <c r="AO1" s="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s="2" t="s">
        <v>49</v>
      </c>
      <c r="BC1" s="2" t="s">
        <v>50</v>
      </c>
      <c r="BD1" t="s">
        <v>51</v>
      </c>
      <c r="BE1" t="s">
        <v>52</v>
      </c>
      <c r="BF1" s="2" t="s">
        <v>53</v>
      </c>
      <c r="BG1" s="4" t="s">
        <v>54</v>
      </c>
      <c r="BH1" s="4" t="s">
        <v>55</v>
      </c>
      <c r="BI1" t="s">
        <v>56</v>
      </c>
      <c r="BJ1" t="s">
        <v>57</v>
      </c>
      <c r="BK1" t="s">
        <v>58</v>
      </c>
      <c r="BL1" t="s">
        <v>1360</v>
      </c>
      <c r="BM1" t="s">
        <v>1373</v>
      </c>
    </row>
    <row r="2" spans="1:65">
      <c r="A2" s="1">
        <v>43924</v>
      </c>
      <c r="B2" s="1" t="str">
        <f>TEXT(WEEKNUM(A2),"00")</f>
        <v>14</v>
      </c>
      <c r="C2" t="s">
        <v>173</v>
      </c>
      <c r="D2" t="s">
        <v>710</v>
      </c>
      <c r="E2" t="s">
        <v>710</v>
      </c>
      <c r="F2" t="s">
        <v>711</v>
      </c>
      <c r="G2" t="s">
        <v>712</v>
      </c>
      <c r="H2" s="2">
        <v>128</v>
      </c>
      <c r="I2" s="2">
        <v>20736</v>
      </c>
      <c r="J2" s="2">
        <v>6</v>
      </c>
      <c r="K2" t="s">
        <v>425</v>
      </c>
      <c r="L2" t="s">
        <v>63</v>
      </c>
      <c r="M2" t="s">
        <v>63</v>
      </c>
      <c r="N2" s="2">
        <v>27</v>
      </c>
      <c r="O2" s="2" t="s">
        <v>90</v>
      </c>
      <c r="P2" s="2">
        <v>162</v>
      </c>
      <c r="Q2" s="2" t="s">
        <v>63</v>
      </c>
      <c r="R2" s="3">
        <v>23.509</v>
      </c>
      <c r="S2" s="3">
        <v>634.74300000000005</v>
      </c>
      <c r="T2" s="1">
        <v>43934</v>
      </c>
      <c r="U2" s="1">
        <f ca="1">IF(T2="TBD",TODAY()+90,T2)</f>
        <v>43934</v>
      </c>
      <c r="V2" s="1" t="str">
        <f ca="1">TEXT(WEEKNUM(U2),"00")</f>
        <v>16</v>
      </c>
      <c r="W2" t="s">
        <v>268</v>
      </c>
      <c r="X2" t="s">
        <v>68</v>
      </c>
      <c r="Y2" t="s">
        <v>713</v>
      </c>
      <c r="AA2" s="2" t="s">
        <v>69</v>
      </c>
      <c r="AB2" s="2">
        <v>27</v>
      </c>
      <c r="AC2" t="s">
        <v>714</v>
      </c>
      <c r="AD2" s="1">
        <v>43962</v>
      </c>
      <c r="AE2" s="2"/>
      <c r="AH2" s="2"/>
      <c r="AK2" s="2">
        <v>3.5527136788005009E-15</v>
      </c>
      <c r="AL2" t="s">
        <v>63</v>
      </c>
      <c r="AM2" t="s">
        <v>63</v>
      </c>
      <c r="AN2" s="2">
        <v>0</v>
      </c>
      <c r="AO2" s="1">
        <v>43934</v>
      </c>
      <c r="AT2" t="s">
        <v>715</v>
      </c>
      <c r="AU2" t="s">
        <v>716</v>
      </c>
      <c r="AV2" t="s">
        <v>102</v>
      </c>
      <c r="AW2" s="4">
        <v>634.74300000000005</v>
      </c>
      <c r="AX2" s="4">
        <v>64.109043000000014</v>
      </c>
      <c r="AY2" s="4">
        <v>0</v>
      </c>
      <c r="AZ2" s="4">
        <v>0</v>
      </c>
      <c r="BA2" s="4">
        <v>698.85204300000009</v>
      </c>
      <c r="BB2" s="2"/>
      <c r="BC2" s="4"/>
      <c r="BD2" s="4"/>
      <c r="BE2" s="4" t="s">
        <v>391</v>
      </c>
      <c r="BF2" s="4"/>
      <c r="BG2" s="4"/>
      <c r="BH2" s="4">
        <v>0</v>
      </c>
      <c r="BJ2" t="s">
        <v>184</v>
      </c>
      <c r="BK2" s="1" t="s">
        <v>704</v>
      </c>
      <c r="BL2">
        <f>IF(T2="TBD",90,T2-A2)</f>
        <v>10</v>
      </c>
      <c r="BM2" s="12">
        <f>S2/P2</f>
        <v>3.918166666666667</v>
      </c>
    </row>
    <row r="3" spans="1:65">
      <c r="A3" s="1">
        <v>43923</v>
      </c>
      <c r="B3" s="1" t="str">
        <f t="shared" ref="B3:B66" si="0">TEXT(WEEKNUM(A3),"00")</f>
        <v>14</v>
      </c>
      <c r="C3" t="s">
        <v>717</v>
      </c>
      <c r="D3" t="s">
        <v>710</v>
      </c>
      <c r="E3" t="s">
        <v>710</v>
      </c>
      <c r="F3" t="s">
        <v>718</v>
      </c>
      <c r="G3" t="s">
        <v>712</v>
      </c>
      <c r="H3" s="2">
        <v>128</v>
      </c>
      <c r="I3" s="2">
        <v>15360</v>
      </c>
      <c r="J3" s="2">
        <v>120</v>
      </c>
      <c r="K3" t="s">
        <v>425</v>
      </c>
      <c r="L3" t="s">
        <v>63</v>
      </c>
      <c r="M3" t="s">
        <v>63</v>
      </c>
      <c r="N3" s="2">
        <v>1</v>
      </c>
      <c r="O3" s="2" t="s">
        <v>66</v>
      </c>
      <c r="P3" s="2">
        <v>120</v>
      </c>
      <c r="Q3" s="2" t="s">
        <v>63</v>
      </c>
      <c r="R3" s="3">
        <v>3.97</v>
      </c>
      <c r="S3" s="3">
        <v>476.40000000000003</v>
      </c>
      <c r="T3" s="1">
        <v>43928</v>
      </c>
      <c r="U3" s="1">
        <f t="shared" ref="U3:U66" ca="1" si="1">IF(T3="TBD",TODAY()+90,T3)</f>
        <v>43928</v>
      </c>
      <c r="V3" s="1" t="str">
        <f t="shared" ref="V3:V66" ca="1" si="2">TEXT(WEEKNUM(U3),"00")</f>
        <v>15</v>
      </c>
      <c r="W3" t="s">
        <v>268</v>
      </c>
      <c r="X3" t="s">
        <v>68</v>
      </c>
      <c r="Y3">
        <v>6853</v>
      </c>
      <c r="AA3" s="2" t="s">
        <v>69</v>
      </c>
      <c r="AB3" s="2">
        <v>120</v>
      </c>
      <c r="AC3">
        <v>2001503</v>
      </c>
      <c r="AD3" s="1">
        <v>43948</v>
      </c>
      <c r="AE3" s="2"/>
      <c r="AH3" s="2"/>
      <c r="AK3" s="2">
        <v>0</v>
      </c>
      <c r="AL3" t="s">
        <v>63</v>
      </c>
      <c r="AM3" t="s">
        <v>63</v>
      </c>
      <c r="AN3" s="2">
        <v>0</v>
      </c>
      <c r="AO3" s="1">
        <v>43928</v>
      </c>
      <c r="AP3" t="s">
        <v>719</v>
      </c>
      <c r="AT3" t="s">
        <v>720</v>
      </c>
      <c r="AU3" t="s">
        <v>721</v>
      </c>
      <c r="AV3" t="s">
        <v>102</v>
      </c>
      <c r="AW3" s="4">
        <v>476.40000000000003</v>
      </c>
      <c r="AX3" s="4">
        <v>48.116400000000006</v>
      </c>
      <c r="AY3" s="4">
        <v>0</v>
      </c>
      <c r="AZ3" s="4">
        <v>0</v>
      </c>
      <c r="BA3" s="4">
        <v>524.51640000000009</v>
      </c>
      <c r="BB3" s="2"/>
      <c r="BC3" s="4"/>
      <c r="BD3" s="4"/>
      <c r="BE3" s="4" t="s">
        <v>391</v>
      </c>
      <c r="BF3" s="4"/>
      <c r="BG3" s="4"/>
      <c r="BH3" s="4">
        <v>0</v>
      </c>
      <c r="BJ3" t="s">
        <v>184</v>
      </c>
      <c r="BK3" s="1" t="s">
        <v>704</v>
      </c>
      <c r="BL3">
        <f t="shared" ref="BL3:BL66" si="3">IF(T3="TBD",90,T3-A3)</f>
        <v>5</v>
      </c>
      <c r="BM3" s="12">
        <f t="shared" ref="BM3:BM66" si="4">S3/P3</f>
        <v>3.97</v>
      </c>
    </row>
    <row r="4" spans="1:65">
      <c r="A4" s="1">
        <v>43930</v>
      </c>
      <c r="B4" s="1" t="str">
        <f t="shared" si="0"/>
        <v>15</v>
      </c>
      <c r="C4" t="s">
        <v>817</v>
      </c>
      <c r="D4" t="s">
        <v>818</v>
      </c>
      <c r="E4" t="s">
        <v>822</v>
      </c>
      <c r="F4" t="s">
        <v>819</v>
      </c>
      <c r="H4" s="2" t="s">
        <v>63</v>
      </c>
      <c r="I4" s="2" t="s">
        <v>63</v>
      </c>
      <c r="J4" s="2">
        <v>28000</v>
      </c>
      <c r="K4" t="s">
        <v>433</v>
      </c>
      <c r="L4" t="s">
        <v>63</v>
      </c>
      <c r="M4" t="s">
        <v>63</v>
      </c>
      <c r="N4" s="2">
        <v>1</v>
      </c>
      <c r="O4" s="2" t="s">
        <v>66</v>
      </c>
      <c r="P4" s="2">
        <v>28000</v>
      </c>
      <c r="Q4" s="2" t="s">
        <v>63</v>
      </c>
      <c r="R4" s="3">
        <v>4.6500000000000004</v>
      </c>
      <c r="S4" s="3">
        <v>130200.00000000001</v>
      </c>
      <c r="T4" s="1">
        <v>43940</v>
      </c>
      <c r="U4" s="1">
        <f t="shared" ca="1" si="1"/>
        <v>43940</v>
      </c>
      <c r="V4" s="1" t="str">
        <f t="shared" ca="1" si="2"/>
        <v>17</v>
      </c>
      <c r="W4" t="s">
        <v>724</v>
      </c>
      <c r="X4" t="s">
        <v>68</v>
      </c>
      <c r="Y4" t="s">
        <v>820</v>
      </c>
      <c r="AA4" s="2" t="s">
        <v>210</v>
      </c>
      <c r="AB4" s="2">
        <v>27432</v>
      </c>
      <c r="AC4">
        <v>4092020</v>
      </c>
      <c r="AD4" s="1">
        <v>43952</v>
      </c>
      <c r="AE4" s="2">
        <v>1004</v>
      </c>
      <c r="AF4" t="s">
        <v>821</v>
      </c>
      <c r="AG4" s="1">
        <v>43963</v>
      </c>
      <c r="AH4" s="2"/>
      <c r="AJ4" s="1"/>
      <c r="AK4" s="2">
        <v>-436</v>
      </c>
      <c r="AL4" t="s">
        <v>822</v>
      </c>
      <c r="AM4" t="s">
        <v>374</v>
      </c>
      <c r="AN4" s="2">
        <v>0</v>
      </c>
      <c r="AO4" s="1">
        <v>43940</v>
      </c>
      <c r="AP4" t="s">
        <v>823</v>
      </c>
      <c r="AT4" t="s">
        <v>824</v>
      </c>
      <c r="AU4" t="s">
        <v>825</v>
      </c>
      <c r="AV4" t="s">
        <v>102</v>
      </c>
      <c r="AW4" s="4">
        <v>130200.00000000001</v>
      </c>
      <c r="AX4" s="4">
        <v>13150.200000000003</v>
      </c>
      <c r="AY4" s="4">
        <v>0</v>
      </c>
      <c r="AZ4" s="4">
        <v>0</v>
      </c>
      <c r="BA4" s="4">
        <v>143350.20000000001</v>
      </c>
      <c r="BB4" s="2">
        <v>28000</v>
      </c>
      <c r="BC4" s="4"/>
      <c r="BD4" s="4">
        <v>5.11965</v>
      </c>
      <c r="BE4" s="4" t="s">
        <v>826</v>
      </c>
      <c r="BF4" s="4" t="s">
        <v>374</v>
      </c>
      <c r="BG4" s="4">
        <v>1</v>
      </c>
      <c r="BH4" s="4">
        <v>5.11965</v>
      </c>
      <c r="BJ4" t="s">
        <v>213</v>
      </c>
      <c r="BK4" s="1" t="s">
        <v>704</v>
      </c>
      <c r="BL4">
        <f t="shared" si="3"/>
        <v>10</v>
      </c>
      <c r="BM4" s="12">
        <f t="shared" si="4"/>
        <v>4.6500000000000004</v>
      </c>
    </row>
    <row r="5" spans="1:65">
      <c r="A5" s="1">
        <v>43943</v>
      </c>
      <c r="B5" s="1" t="str">
        <f t="shared" si="0"/>
        <v>17</v>
      </c>
      <c r="C5" t="s">
        <v>817</v>
      </c>
      <c r="D5" t="s">
        <v>818</v>
      </c>
      <c r="E5" t="s">
        <v>822</v>
      </c>
      <c r="F5" t="s">
        <v>1074</v>
      </c>
      <c r="G5" t="s">
        <v>915</v>
      </c>
      <c r="H5" s="2" t="s">
        <v>63</v>
      </c>
      <c r="I5" s="2" t="s">
        <v>63</v>
      </c>
      <c r="J5" s="2">
        <v>20000</v>
      </c>
      <c r="K5" t="s">
        <v>433</v>
      </c>
      <c r="L5" t="s">
        <v>63</v>
      </c>
      <c r="M5" t="s">
        <v>63</v>
      </c>
      <c r="N5" s="2">
        <v>1</v>
      </c>
      <c r="O5" s="2" t="s">
        <v>66</v>
      </c>
      <c r="P5" s="2">
        <v>20000</v>
      </c>
      <c r="Q5" s="2" t="s">
        <v>63</v>
      </c>
      <c r="R5" s="3">
        <v>4.6500000000000004</v>
      </c>
      <c r="S5" s="3">
        <v>93000</v>
      </c>
      <c r="T5" s="1">
        <v>43981</v>
      </c>
      <c r="U5" s="1">
        <f t="shared" ca="1" si="1"/>
        <v>43981</v>
      </c>
      <c r="V5" s="1" t="str">
        <f t="shared" ca="1" si="2"/>
        <v>22</v>
      </c>
      <c r="W5" t="s">
        <v>984</v>
      </c>
      <c r="X5" t="s">
        <v>68</v>
      </c>
      <c r="Y5" t="s">
        <v>1075</v>
      </c>
      <c r="AA5" s="2" t="s">
        <v>210</v>
      </c>
      <c r="AB5">
        <v>20005</v>
      </c>
      <c r="AC5" t="s">
        <v>1076</v>
      </c>
      <c r="AD5" s="1">
        <v>43986</v>
      </c>
      <c r="AK5" s="2">
        <v>-5</v>
      </c>
      <c r="AL5" t="s">
        <v>822</v>
      </c>
      <c r="AM5" t="s">
        <v>374</v>
      </c>
      <c r="AN5" s="2">
        <v>0</v>
      </c>
      <c r="AO5" s="1">
        <v>43981</v>
      </c>
      <c r="AP5" t="s">
        <v>1077</v>
      </c>
      <c r="AT5" t="s">
        <v>1078</v>
      </c>
      <c r="AU5" t="s">
        <v>1079</v>
      </c>
      <c r="AV5" t="s">
        <v>102</v>
      </c>
      <c r="AW5" s="4">
        <v>93000</v>
      </c>
      <c r="AX5" s="4">
        <v>9393</v>
      </c>
      <c r="AY5" s="4">
        <v>0</v>
      </c>
      <c r="AZ5" s="4">
        <v>0</v>
      </c>
      <c r="BA5" s="4">
        <v>102393</v>
      </c>
      <c r="BB5" s="2">
        <v>20000</v>
      </c>
      <c r="BC5" s="4"/>
      <c r="BD5" s="4">
        <v>5.11965</v>
      </c>
      <c r="BE5" s="4" t="s">
        <v>826</v>
      </c>
      <c r="BF5" s="4" t="s">
        <v>374</v>
      </c>
      <c r="BG5" s="4">
        <v>1</v>
      </c>
      <c r="BH5" s="4">
        <v>5.11965</v>
      </c>
      <c r="BJ5" t="s">
        <v>213</v>
      </c>
      <c r="BK5" s="1" t="s">
        <v>1004</v>
      </c>
      <c r="BL5">
        <f t="shared" si="3"/>
        <v>38</v>
      </c>
      <c r="BM5" s="12">
        <f t="shared" si="4"/>
        <v>4.6500000000000004</v>
      </c>
    </row>
    <row r="6" spans="1:65">
      <c r="A6" s="1">
        <v>43907</v>
      </c>
      <c r="B6" s="1" t="str">
        <f t="shared" si="0"/>
        <v>12</v>
      </c>
      <c r="C6" t="s">
        <v>364</v>
      </c>
      <c r="D6" t="s">
        <v>365</v>
      </c>
      <c r="E6" t="str">
        <f>D6</f>
        <v>Disinfectant Wipes</v>
      </c>
      <c r="F6" t="s">
        <v>366</v>
      </c>
      <c r="G6" t="s">
        <v>367</v>
      </c>
      <c r="H6" s="2" t="s">
        <v>63</v>
      </c>
      <c r="I6" s="2" t="s">
        <v>63</v>
      </c>
      <c r="J6" s="2">
        <v>75</v>
      </c>
      <c r="K6" t="s">
        <v>368</v>
      </c>
      <c r="L6">
        <v>240</v>
      </c>
      <c r="M6" t="s">
        <v>369</v>
      </c>
      <c r="N6" s="2">
        <v>1</v>
      </c>
      <c r="O6" s="2" t="s">
        <v>66</v>
      </c>
      <c r="P6" s="2">
        <v>18000</v>
      </c>
      <c r="Q6" s="2">
        <v>240</v>
      </c>
      <c r="R6" s="3">
        <v>3.5</v>
      </c>
      <c r="S6" s="3">
        <v>840</v>
      </c>
      <c r="T6" s="1">
        <v>43910</v>
      </c>
      <c r="U6" s="1">
        <f t="shared" ca="1" si="1"/>
        <v>43910</v>
      </c>
      <c r="V6" s="1" t="str">
        <f t="shared" ca="1" si="2"/>
        <v>12</v>
      </c>
      <c r="W6" t="s">
        <v>314</v>
      </c>
      <c r="X6" t="s">
        <v>68</v>
      </c>
      <c r="Y6" t="s">
        <v>370</v>
      </c>
      <c r="AA6" s="2" t="s">
        <v>69</v>
      </c>
      <c r="AB6" s="2">
        <v>240</v>
      </c>
      <c r="AC6">
        <v>118889</v>
      </c>
      <c r="AD6" s="1">
        <v>43969</v>
      </c>
      <c r="AE6" s="2"/>
      <c r="AH6" s="2"/>
      <c r="AK6" s="2">
        <v>0</v>
      </c>
      <c r="AL6" s="2"/>
      <c r="AN6" s="2"/>
      <c r="AO6" s="1">
        <v>43910</v>
      </c>
      <c r="AT6" t="s">
        <v>371</v>
      </c>
      <c r="AU6" t="s">
        <v>372</v>
      </c>
      <c r="AV6" t="s">
        <v>102</v>
      </c>
      <c r="AW6" s="4">
        <v>840</v>
      </c>
      <c r="AX6" s="4">
        <v>84.84</v>
      </c>
      <c r="AY6" s="4">
        <v>0</v>
      </c>
      <c r="AZ6" s="4">
        <v>0</v>
      </c>
      <c r="BA6" s="4">
        <v>924.84</v>
      </c>
      <c r="BB6" s="2">
        <v>240</v>
      </c>
      <c r="BC6" s="2"/>
      <c r="BD6" s="4">
        <v>3.8534999999999999</v>
      </c>
      <c r="BE6" s="4" t="s">
        <v>373</v>
      </c>
      <c r="BF6" s="2" t="s">
        <v>374</v>
      </c>
      <c r="BG6" s="4">
        <v>1</v>
      </c>
      <c r="BH6" s="4">
        <v>3.8534999999999999</v>
      </c>
      <c r="BJ6" t="s">
        <v>184</v>
      </c>
      <c r="BK6" s="1" t="s">
        <v>76</v>
      </c>
      <c r="BL6">
        <f t="shared" si="3"/>
        <v>3</v>
      </c>
      <c r="BM6" s="12">
        <f t="shared" si="4"/>
        <v>4.6666666666666669E-2</v>
      </c>
    </row>
    <row r="7" spans="1:65">
      <c r="A7" s="1">
        <v>43907</v>
      </c>
      <c r="B7" s="1" t="str">
        <f t="shared" si="0"/>
        <v>12</v>
      </c>
      <c r="C7" t="s">
        <v>364</v>
      </c>
      <c r="D7" t="s">
        <v>365</v>
      </c>
      <c r="E7" t="str">
        <f t="shared" ref="E7:E30" si="5">D7</f>
        <v>Disinfectant Wipes</v>
      </c>
      <c r="F7" t="s">
        <v>375</v>
      </c>
      <c r="G7" t="s">
        <v>376</v>
      </c>
      <c r="H7" s="2" t="s">
        <v>63</v>
      </c>
      <c r="I7" s="2" t="s">
        <v>63</v>
      </c>
      <c r="J7" s="2">
        <v>75</v>
      </c>
      <c r="K7" t="s">
        <v>368</v>
      </c>
      <c r="L7">
        <v>60</v>
      </c>
      <c r="M7" t="s">
        <v>369</v>
      </c>
      <c r="N7" s="2">
        <v>1</v>
      </c>
      <c r="O7" s="2" t="s">
        <v>66</v>
      </c>
      <c r="P7" s="2">
        <v>4500</v>
      </c>
      <c r="Q7" s="2">
        <v>60</v>
      </c>
      <c r="R7" s="3">
        <v>7.22</v>
      </c>
      <c r="S7" s="3">
        <v>433.2</v>
      </c>
      <c r="T7" s="1">
        <v>43910</v>
      </c>
      <c r="U7" s="1">
        <f t="shared" ca="1" si="1"/>
        <v>43910</v>
      </c>
      <c r="V7" s="1" t="str">
        <f t="shared" ca="1" si="2"/>
        <v>12</v>
      </c>
      <c r="W7" t="s">
        <v>314</v>
      </c>
      <c r="X7" t="s">
        <v>68</v>
      </c>
      <c r="Y7" t="s">
        <v>370</v>
      </c>
      <c r="AA7" s="2" t="s">
        <v>69</v>
      </c>
      <c r="AB7" s="2">
        <v>60</v>
      </c>
      <c r="AC7">
        <v>118889</v>
      </c>
      <c r="AD7" s="1">
        <v>43969</v>
      </c>
      <c r="AE7" s="2"/>
      <c r="AH7" s="2"/>
      <c r="AK7" s="2">
        <v>0</v>
      </c>
      <c r="AL7" s="2"/>
      <c r="AN7" s="2"/>
      <c r="AO7" s="1">
        <v>43910</v>
      </c>
      <c r="AT7" t="s">
        <v>377</v>
      </c>
      <c r="AU7" t="s">
        <v>372</v>
      </c>
      <c r="AV7" t="s">
        <v>102</v>
      </c>
      <c r="AW7" s="4">
        <v>433.2</v>
      </c>
      <c r="AX7" s="4">
        <v>43.7532</v>
      </c>
      <c r="AY7" s="4">
        <v>0</v>
      </c>
      <c r="AZ7" s="4">
        <v>0</v>
      </c>
      <c r="BA7" s="4">
        <v>476.95319999999998</v>
      </c>
      <c r="BB7" s="2">
        <v>60</v>
      </c>
      <c r="BC7" s="2"/>
      <c r="BD7" s="4">
        <v>7.9492199999999995</v>
      </c>
      <c r="BE7" s="4" t="s">
        <v>373</v>
      </c>
      <c r="BF7" s="2" t="s">
        <v>374</v>
      </c>
      <c r="BG7" s="4">
        <v>1</v>
      </c>
      <c r="BH7" s="4">
        <v>7.9492199999999995</v>
      </c>
      <c r="BJ7" t="s">
        <v>184</v>
      </c>
      <c r="BK7" s="1" t="s">
        <v>76</v>
      </c>
      <c r="BL7">
        <f t="shared" si="3"/>
        <v>3</v>
      </c>
      <c r="BM7" s="12">
        <f t="shared" si="4"/>
        <v>9.6266666666666667E-2</v>
      </c>
    </row>
    <row r="8" spans="1:65">
      <c r="A8" s="1">
        <v>43901</v>
      </c>
      <c r="B8" s="1" t="str">
        <f t="shared" si="0"/>
        <v>11</v>
      </c>
      <c r="C8" t="s">
        <v>95</v>
      </c>
      <c r="D8" t="s">
        <v>365</v>
      </c>
      <c r="E8" t="str">
        <f t="shared" si="5"/>
        <v>Disinfectant Wipes</v>
      </c>
      <c r="F8" t="s">
        <v>511</v>
      </c>
      <c r="G8" t="s">
        <v>512</v>
      </c>
      <c r="H8" s="2" t="s">
        <v>63</v>
      </c>
      <c r="I8" s="2" t="s">
        <v>63</v>
      </c>
      <c r="J8" s="2">
        <v>160</v>
      </c>
      <c r="K8" t="s">
        <v>368</v>
      </c>
      <c r="L8">
        <v>3600</v>
      </c>
      <c r="M8" t="s">
        <v>206</v>
      </c>
      <c r="N8" s="2">
        <v>1</v>
      </c>
      <c r="O8" s="2" t="s">
        <v>66</v>
      </c>
      <c r="P8" s="2">
        <v>576000</v>
      </c>
      <c r="Q8" s="2">
        <v>3600</v>
      </c>
      <c r="R8" s="3">
        <v>10.5</v>
      </c>
      <c r="S8" s="3">
        <v>37800</v>
      </c>
      <c r="T8" s="1" t="s">
        <v>149</v>
      </c>
      <c r="U8" s="1">
        <f t="shared" ca="1" si="1"/>
        <v>44126</v>
      </c>
      <c r="V8" s="1" t="str">
        <f t="shared" ca="1" si="2"/>
        <v>43</v>
      </c>
      <c r="W8" t="s">
        <v>67</v>
      </c>
      <c r="X8" t="s">
        <v>68</v>
      </c>
      <c r="Y8" t="s">
        <v>513</v>
      </c>
      <c r="AA8" s="2" t="s">
        <v>69</v>
      </c>
      <c r="AB8" s="2">
        <v>1440</v>
      </c>
      <c r="AC8" t="s">
        <v>514</v>
      </c>
      <c r="AD8" s="1">
        <v>43948</v>
      </c>
      <c r="AE8" s="2">
        <v>2160</v>
      </c>
      <c r="AF8" t="s">
        <v>515</v>
      </c>
      <c r="AG8" s="1">
        <v>43962</v>
      </c>
      <c r="AH8" s="2"/>
      <c r="AK8" s="2">
        <v>0</v>
      </c>
      <c r="AN8" s="2"/>
      <c r="AO8" s="1">
        <v>49674</v>
      </c>
      <c r="AP8" t="s">
        <v>516</v>
      </c>
      <c r="AT8" t="s">
        <v>517</v>
      </c>
      <c r="AU8" t="s">
        <v>518</v>
      </c>
      <c r="AV8" t="s">
        <v>102</v>
      </c>
      <c r="AW8" s="4">
        <v>37800</v>
      </c>
      <c r="AX8" s="4">
        <v>3817.8</v>
      </c>
      <c r="AY8" s="4">
        <v>0</v>
      </c>
      <c r="AZ8" s="4">
        <v>0</v>
      </c>
      <c r="BA8" s="4">
        <v>41617.800000000003</v>
      </c>
      <c r="BB8" s="2">
        <v>3600</v>
      </c>
      <c r="BC8" s="2"/>
      <c r="BD8" s="4">
        <v>11.560500000000001</v>
      </c>
      <c r="BE8" s="4" t="s">
        <v>373</v>
      </c>
      <c r="BF8" s="2" t="s">
        <v>374</v>
      </c>
      <c r="BG8" s="4">
        <v>1</v>
      </c>
      <c r="BH8" s="4">
        <v>11.560500000000001</v>
      </c>
      <c r="BJ8" t="s">
        <v>184</v>
      </c>
      <c r="BK8" s="1" t="s">
        <v>76</v>
      </c>
      <c r="BL8">
        <f t="shared" si="3"/>
        <v>90</v>
      </c>
      <c r="BM8" s="12">
        <f t="shared" si="4"/>
        <v>6.5625000000000003E-2</v>
      </c>
    </row>
    <row r="9" spans="1:65">
      <c r="A9" s="1">
        <v>43901</v>
      </c>
      <c r="B9" s="1" t="str">
        <f t="shared" si="0"/>
        <v>11</v>
      </c>
      <c r="C9" t="s">
        <v>95</v>
      </c>
      <c r="D9" t="s">
        <v>365</v>
      </c>
      <c r="E9" t="str">
        <f t="shared" si="5"/>
        <v>Disinfectant Wipes</v>
      </c>
      <c r="F9" t="s">
        <v>538</v>
      </c>
      <c r="G9">
        <v>81145</v>
      </c>
      <c r="H9" s="2" t="s">
        <v>63</v>
      </c>
      <c r="I9" s="2" t="s">
        <v>63</v>
      </c>
      <c r="J9" s="2">
        <v>35</v>
      </c>
      <c r="K9" t="s">
        <v>368</v>
      </c>
      <c r="L9">
        <v>48</v>
      </c>
      <c r="M9" t="s">
        <v>369</v>
      </c>
      <c r="N9" s="2">
        <v>1</v>
      </c>
      <c r="O9" s="2" t="s">
        <v>66</v>
      </c>
      <c r="P9" s="2">
        <v>1680</v>
      </c>
      <c r="Q9" s="2">
        <v>48</v>
      </c>
      <c r="R9" s="3">
        <v>8</v>
      </c>
      <c r="S9" s="3">
        <v>384</v>
      </c>
      <c r="T9" s="1" t="s">
        <v>149</v>
      </c>
      <c r="U9" s="1">
        <f t="shared" ca="1" si="1"/>
        <v>44126</v>
      </c>
      <c r="V9" s="1" t="str">
        <f t="shared" ca="1" si="2"/>
        <v>43</v>
      </c>
      <c r="W9" t="s">
        <v>67</v>
      </c>
      <c r="X9" t="s">
        <v>68</v>
      </c>
      <c r="Y9" t="s">
        <v>539</v>
      </c>
      <c r="AA9" s="2" t="s">
        <v>69</v>
      </c>
      <c r="AB9" s="2">
        <v>48</v>
      </c>
      <c r="AC9" t="s">
        <v>540</v>
      </c>
      <c r="AD9" s="1">
        <v>43915</v>
      </c>
      <c r="AE9" s="2"/>
      <c r="AF9" s="1"/>
      <c r="AG9" s="1"/>
      <c r="AH9" s="2"/>
      <c r="AI9" s="1"/>
      <c r="AJ9" s="1"/>
      <c r="AK9" s="2">
        <v>0</v>
      </c>
      <c r="AN9" s="2"/>
      <c r="AO9" s="1">
        <v>49674</v>
      </c>
      <c r="AT9" t="s">
        <v>541</v>
      </c>
      <c r="AU9" t="s">
        <v>542</v>
      </c>
      <c r="AV9" t="s">
        <v>102</v>
      </c>
      <c r="AW9" s="4">
        <v>384</v>
      </c>
      <c r="AX9" s="4">
        <v>38.784000000000006</v>
      </c>
      <c r="AY9" s="4">
        <v>0</v>
      </c>
      <c r="AZ9" s="4">
        <v>0</v>
      </c>
      <c r="BA9" s="4">
        <v>422.78399999999999</v>
      </c>
      <c r="BB9" s="2">
        <v>48</v>
      </c>
      <c r="BC9" s="2"/>
      <c r="BD9" s="4">
        <v>8.8079999999999998</v>
      </c>
      <c r="BE9" s="4" t="s">
        <v>373</v>
      </c>
      <c r="BF9" s="2" t="s">
        <v>374</v>
      </c>
      <c r="BG9" s="4">
        <v>1</v>
      </c>
      <c r="BH9" s="4">
        <v>8.8079999999999998</v>
      </c>
      <c r="BJ9" t="s">
        <v>184</v>
      </c>
      <c r="BK9" s="1" t="s">
        <v>76</v>
      </c>
      <c r="BL9">
        <f t="shared" si="3"/>
        <v>90</v>
      </c>
      <c r="BM9" s="12">
        <f t="shared" si="4"/>
        <v>0.22857142857142856</v>
      </c>
    </row>
    <row r="10" spans="1:65">
      <c r="A10" s="1">
        <v>43901</v>
      </c>
      <c r="B10" s="1" t="str">
        <f t="shared" si="0"/>
        <v>11</v>
      </c>
      <c r="C10" t="s">
        <v>95</v>
      </c>
      <c r="D10" t="s">
        <v>365</v>
      </c>
      <c r="E10" t="str">
        <f t="shared" si="5"/>
        <v>Disinfectant Wipes</v>
      </c>
      <c r="F10" t="s">
        <v>551</v>
      </c>
      <c r="G10" t="s">
        <v>552</v>
      </c>
      <c r="H10" s="2" t="s">
        <v>63</v>
      </c>
      <c r="I10" s="2" t="s">
        <v>63</v>
      </c>
      <c r="J10" s="2">
        <v>150</v>
      </c>
      <c r="K10" t="s">
        <v>368</v>
      </c>
      <c r="L10">
        <v>12</v>
      </c>
      <c r="M10" t="s">
        <v>369</v>
      </c>
      <c r="N10" s="2">
        <v>1</v>
      </c>
      <c r="O10" s="2" t="s">
        <v>66</v>
      </c>
      <c r="P10" s="2">
        <v>1800</v>
      </c>
      <c r="Q10" s="2">
        <v>12</v>
      </c>
      <c r="R10" s="3">
        <v>14.95</v>
      </c>
      <c r="S10" s="3">
        <v>179.39999999999998</v>
      </c>
      <c r="T10" s="1" t="s">
        <v>149</v>
      </c>
      <c r="U10" s="1">
        <f t="shared" ca="1" si="1"/>
        <v>44126</v>
      </c>
      <c r="V10" s="1" t="str">
        <f t="shared" ca="1" si="2"/>
        <v>43</v>
      </c>
      <c r="W10" t="s">
        <v>67</v>
      </c>
      <c r="X10" t="s">
        <v>68</v>
      </c>
      <c r="Y10" t="s">
        <v>539</v>
      </c>
      <c r="AA10" s="2" t="s">
        <v>69</v>
      </c>
      <c r="AB10" s="2">
        <v>12</v>
      </c>
      <c r="AC10" t="s">
        <v>540</v>
      </c>
      <c r="AD10" s="1">
        <v>43915</v>
      </c>
      <c r="AE10" s="2"/>
      <c r="AF10" s="1"/>
      <c r="AG10" s="1"/>
      <c r="AH10" s="2"/>
      <c r="AI10" s="1"/>
      <c r="AJ10" s="1"/>
      <c r="AK10" s="2">
        <v>0</v>
      </c>
      <c r="AN10" s="2"/>
      <c r="AO10" s="1">
        <v>49674</v>
      </c>
      <c r="AT10" t="s">
        <v>553</v>
      </c>
      <c r="AU10" t="s">
        <v>542</v>
      </c>
      <c r="AV10" t="s">
        <v>102</v>
      </c>
      <c r="AW10" s="4">
        <v>179.39999999999998</v>
      </c>
      <c r="AX10" s="4">
        <v>18.119399999999999</v>
      </c>
      <c r="AY10" s="4">
        <v>0</v>
      </c>
      <c r="AZ10" s="4">
        <v>0</v>
      </c>
      <c r="BA10" s="4">
        <v>197.51939999999996</v>
      </c>
      <c r="BB10" s="2">
        <v>12</v>
      </c>
      <c r="BC10" s="2"/>
      <c r="BD10" s="4">
        <v>16.459949999999996</v>
      </c>
      <c r="BE10" s="4" t="s">
        <v>373</v>
      </c>
      <c r="BF10" s="2" t="s">
        <v>374</v>
      </c>
      <c r="BG10" s="4">
        <v>1</v>
      </c>
      <c r="BH10" s="4">
        <v>16.459949999999996</v>
      </c>
      <c r="BJ10" t="s">
        <v>184</v>
      </c>
      <c r="BK10" s="1" t="s">
        <v>76</v>
      </c>
      <c r="BL10">
        <f t="shared" si="3"/>
        <v>90</v>
      </c>
      <c r="BM10" s="12">
        <f t="shared" si="4"/>
        <v>9.9666666666666653E-2</v>
      </c>
    </row>
    <row r="11" spans="1:65">
      <c r="A11" s="1">
        <v>43910</v>
      </c>
      <c r="B11" s="1" t="str">
        <f t="shared" si="0"/>
        <v>12</v>
      </c>
      <c r="C11" t="s">
        <v>173</v>
      </c>
      <c r="D11" t="s">
        <v>365</v>
      </c>
      <c r="E11" t="str">
        <f t="shared" si="5"/>
        <v>Disinfectant Wipes</v>
      </c>
      <c r="F11" t="s">
        <v>600</v>
      </c>
      <c r="G11" t="s">
        <v>601</v>
      </c>
      <c r="H11" s="2" t="s">
        <v>63</v>
      </c>
      <c r="I11" s="2" t="s">
        <v>63</v>
      </c>
      <c r="J11" s="2">
        <v>75</v>
      </c>
      <c r="K11" t="s">
        <v>368</v>
      </c>
      <c r="L11">
        <v>6</v>
      </c>
      <c r="M11" t="s">
        <v>369</v>
      </c>
      <c r="N11" s="2">
        <v>667</v>
      </c>
      <c r="O11" s="2" t="s">
        <v>90</v>
      </c>
      <c r="P11" s="2">
        <v>300150</v>
      </c>
      <c r="Q11" s="2">
        <v>4002</v>
      </c>
      <c r="R11" s="3">
        <v>5.65</v>
      </c>
      <c r="S11" s="3"/>
      <c r="T11" s="1">
        <v>44012</v>
      </c>
      <c r="U11" s="1">
        <f t="shared" ca="1" si="1"/>
        <v>44012</v>
      </c>
      <c r="V11" s="1" t="str">
        <f t="shared" ca="1" si="2"/>
        <v>27</v>
      </c>
      <c r="W11" t="s">
        <v>268</v>
      </c>
      <c r="X11" t="s">
        <v>68</v>
      </c>
      <c r="Z11" t="s">
        <v>602</v>
      </c>
      <c r="AA11" s="2" t="s">
        <v>151</v>
      </c>
      <c r="AB11" s="2"/>
      <c r="AD11" s="1"/>
      <c r="AE11" s="2"/>
      <c r="AH11" s="2"/>
      <c r="AK11" s="2">
        <v>0</v>
      </c>
      <c r="AN11" s="2"/>
      <c r="AO11" s="1"/>
      <c r="AT11" t="s">
        <v>603</v>
      </c>
      <c r="AV11" t="s">
        <v>102</v>
      </c>
      <c r="AW11" s="4"/>
      <c r="AX11" s="4"/>
      <c r="AY11" s="4"/>
      <c r="AZ11" s="4"/>
      <c r="BB11" s="2"/>
      <c r="BD11" s="4"/>
      <c r="BE11" s="4"/>
      <c r="BG11" s="4"/>
      <c r="BH11" s="4">
        <v>0</v>
      </c>
      <c r="BK11" s="1"/>
      <c r="BL11">
        <f t="shared" si="3"/>
        <v>102</v>
      </c>
      <c r="BM11" s="12">
        <f t="shared" si="4"/>
        <v>0</v>
      </c>
    </row>
    <row r="12" spans="1:65">
      <c r="A12" s="1">
        <v>43928</v>
      </c>
      <c r="B12" s="1" t="str">
        <f t="shared" si="0"/>
        <v>15</v>
      </c>
      <c r="C12" t="s">
        <v>173</v>
      </c>
      <c r="D12" t="s">
        <v>365</v>
      </c>
      <c r="E12" t="str">
        <f t="shared" si="5"/>
        <v>Disinfectant Wipes</v>
      </c>
      <c r="F12" t="s">
        <v>737</v>
      </c>
      <c r="H12" s="2" t="s">
        <v>63</v>
      </c>
      <c r="I12" s="2" t="s">
        <v>63</v>
      </c>
      <c r="J12" s="2">
        <v>160</v>
      </c>
      <c r="K12" t="s">
        <v>368</v>
      </c>
      <c r="L12">
        <v>12</v>
      </c>
      <c r="M12" t="s">
        <v>369</v>
      </c>
      <c r="N12" s="2">
        <v>29</v>
      </c>
      <c r="O12" s="2" t="s">
        <v>90</v>
      </c>
      <c r="P12" s="2">
        <v>55680</v>
      </c>
      <c r="Q12" s="2">
        <v>348</v>
      </c>
      <c r="R12" s="3">
        <v>94.29</v>
      </c>
      <c r="S12" s="3">
        <v>2734.4100000000003</v>
      </c>
      <c r="T12" s="1">
        <v>43931</v>
      </c>
      <c r="U12" s="1">
        <f t="shared" ca="1" si="1"/>
        <v>43931</v>
      </c>
      <c r="V12" s="1" t="str">
        <f t="shared" ca="1" si="2"/>
        <v>15</v>
      </c>
      <c r="W12" t="s">
        <v>268</v>
      </c>
      <c r="X12" t="s">
        <v>68</v>
      </c>
      <c r="Y12" t="s">
        <v>738</v>
      </c>
      <c r="AA12" s="2" t="s">
        <v>69</v>
      </c>
      <c r="AB12" s="2">
        <v>29</v>
      </c>
      <c r="AC12" t="s">
        <v>739</v>
      </c>
      <c r="AD12" s="1">
        <v>43949</v>
      </c>
      <c r="AE12" s="2"/>
      <c r="AH12" s="2"/>
      <c r="AK12" s="2">
        <v>0</v>
      </c>
      <c r="AL12" t="s">
        <v>365</v>
      </c>
      <c r="AM12" t="s">
        <v>740</v>
      </c>
      <c r="AN12" s="2">
        <v>0</v>
      </c>
      <c r="AO12" s="1">
        <v>43931</v>
      </c>
      <c r="AP12" t="s">
        <v>741</v>
      </c>
      <c r="AT12" t="s">
        <v>742</v>
      </c>
      <c r="AV12" t="s">
        <v>102</v>
      </c>
      <c r="AW12" s="4">
        <v>2734.4100000000003</v>
      </c>
      <c r="AX12" s="4">
        <v>276.17541000000006</v>
      </c>
      <c r="AY12" s="4">
        <v>0</v>
      </c>
      <c r="AZ12" s="4">
        <v>0</v>
      </c>
      <c r="BA12" s="4">
        <v>3010.5854100000006</v>
      </c>
      <c r="BB12" s="2">
        <v>348</v>
      </c>
      <c r="BC12" s="2" t="s">
        <v>740</v>
      </c>
      <c r="BD12" s="4">
        <v>8.6511075000000019</v>
      </c>
      <c r="BE12" s="4" t="s">
        <v>373</v>
      </c>
      <c r="BF12" s="2" t="s">
        <v>374</v>
      </c>
      <c r="BG12" s="4">
        <v>1</v>
      </c>
      <c r="BH12" s="4">
        <v>8.6511075000000019</v>
      </c>
      <c r="BJ12" t="s">
        <v>184</v>
      </c>
      <c r="BK12" s="1" t="s">
        <v>704</v>
      </c>
      <c r="BL12">
        <f t="shared" si="3"/>
        <v>3</v>
      </c>
      <c r="BM12" s="12">
        <f t="shared" si="4"/>
        <v>4.9109375000000004E-2</v>
      </c>
    </row>
    <row r="13" spans="1:65">
      <c r="A13" s="1">
        <v>43928</v>
      </c>
      <c r="B13" s="1" t="str">
        <f t="shared" si="0"/>
        <v>15</v>
      </c>
      <c r="C13" t="s">
        <v>173</v>
      </c>
      <c r="D13" t="s">
        <v>365</v>
      </c>
      <c r="E13" t="str">
        <f t="shared" si="5"/>
        <v>Disinfectant Wipes</v>
      </c>
      <c r="F13" t="s">
        <v>743</v>
      </c>
      <c r="G13" t="s">
        <v>744</v>
      </c>
      <c r="H13" s="2" t="s">
        <v>63</v>
      </c>
      <c r="I13" s="2" t="s">
        <v>63</v>
      </c>
      <c r="J13" s="2">
        <v>150</v>
      </c>
      <c r="K13" t="s">
        <v>368</v>
      </c>
      <c r="L13">
        <v>12</v>
      </c>
      <c r="M13" t="s">
        <v>369</v>
      </c>
      <c r="N13" s="2">
        <v>14</v>
      </c>
      <c r="O13" s="2" t="s">
        <v>90</v>
      </c>
      <c r="P13" s="2">
        <v>25200</v>
      </c>
      <c r="Q13" s="2">
        <v>168</v>
      </c>
      <c r="R13" s="3">
        <v>65.150000000000006</v>
      </c>
      <c r="S13" s="3">
        <v>912.10000000000014</v>
      </c>
      <c r="T13" t="s">
        <v>149</v>
      </c>
      <c r="U13" s="1">
        <f t="shared" ca="1" si="1"/>
        <v>44126</v>
      </c>
      <c r="V13" s="1" t="str">
        <f t="shared" ca="1" si="2"/>
        <v>43</v>
      </c>
      <c r="W13" t="s">
        <v>268</v>
      </c>
      <c r="X13" t="s">
        <v>68</v>
      </c>
      <c r="Y13" t="s">
        <v>745</v>
      </c>
      <c r="AA13" s="2" t="s">
        <v>69</v>
      </c>
      <c r="AB13" s="2">
        <v>14</v>
      </c>
      <c r="AC13" t="s">
        <v>746</v>
      </c>
      <c r="AD13" s="1">
        <v>43937</v>
      </c>
      <c r="AE13" s="2"/>
      <c r="AH13" s="2"/>
      <c r="AK13" s="2">
        <v>0</v>
      </c>
      <c r="AN13" s="2">
        <v>0</v>
      </c>
      <c r="AO13" s="1">
        <v>49674</v>
      </c>
      <c r="AP13" t="s">
        <v>747</v>
      </c>
      <c r="AT13" t="s">
        <v>748</v>
      </c>
      <c r="AU13" t="s">
        <v>749</v>
      </c>
      <c r="AV13" t="s">
        <v>102</v>
      </c>
      <c r="AW13" s="4">
        <v>912.10000000000014</v>
      </c>
      <c r="AX13" s="4">
        <v>92.122100000000017</v>
      </c>
      <c r="AY13" s="4">
        <v>0</v>
      </c>
      <c r="AZ13" s="4">
        <v>0</v>
      </c>
      <c r="BA13" s="4">
        <v>1004.2221000000002</v>
      </c>
      <c r="BB13" s="2">
        <v>168</v>
      </c>
      <c r="BC13" s="2"/>
      <c r="BD13" s="4">
        <v>5.9775125000000013</v>
      </c>
      <c r="BE13" s="4" t="s">
        <v>373</v>
      </c>
      <c r="BF13" s="2" t="s">
        <v>374</v>
      </c>
      <c r="BG13" s="4">
        <v>1</v>
      </c>
      <c r="BH13" s="4">
        <v>5.9775125000000013</v>
      </c>
      <c r="BJ13" t="s">
        <v>184</v>
      </c>
      <c r="BK13" s="1" t="s">
        <v>704</v>
      </c>
      <c r="BL13">
        <f t="shared" si="3"/>
        <v>90</v>
      </c>
      <c r="BM13" s="12">
        <f t="shared" si="4"/>
        <v>3.6194444444444453E-2</v>
      </c>
    </row>
    <row r="14" spans="1:65">
      <c r="A14" s="1">
        <v>43931</v>
      </c>
      <c r="B14" s="1" t="str">
        <f t="shared" si="0"/>
        <v>15</v>
      </c>
      <c r="C14" t="s">
        <v>797</v>
      </c>
      <c r="D14" t="s">
        <v>365</v>
      </c>
      <c r="E14" t="str">
        <f t="shared" si="5"/>
        <v>Disinfectant Wipes</v>
      </c>
      <c r="F14" t="s">
        <v>827</v>
      </c>
      <c r="G14" t="s">
        <v>828</v>
      </c>
      <c r="H14" s="2" t="s">
        <v>63</v>
      </c>
      <c r="I14" s="2" t="s">
        <v>63</v>
      </c>
      <c r="J14" s="2">
        <v>80</v>
      </c>
      <c r="K14" t="s">
        <v>368</v>
      </c>
      <c r="L14">
        <v>24</v>
      </c>
      <c r="M14" t="s">
        <v>369</v>
      </c>
      <c r="N14" s="2">
        <v>834</v>
      </c>
      <c r="O14" s="2" t="s">
        <v>90</v>
      </c>
      <c r="P14" s="2">
        <v>1601280</v>
      </c>
      <c r="Q14" s="2">
        <v>20016</v>
      </c>
      <c r="R14" s="3">
        <v>5.65</v>
      </c>
      <c r="S14" s="3">
        <v>113090.40000000001</v>
      </c>
      <c r="T14" s="1">
        <v>44002</v>
      </c>
      <c r="U14" s="1">
        <f t="shared" ca="1" si="1"/>
        <v>44002</v>
      </c>
      <c r="V14" s="1" t="str">
        <f t="shared" ca="1" si="2"/>
        <v>25</v>
      </c>
      <c r="W14" t="s">
        <v>829</v>
      </c>
      <c r="X14" t="s">
        <v>68</v>
      </c>
      <c r="Y14" t="s">
        <v>830</v>
      </c>
      <c r="AA14" s="2" t="s">
        <v>69</v>
      </c>
      <c r="AB14" s="2">
        <v>19968</v>
      </c>
      <c r="AC14" t="s">
        <v>831</v>
      </c>
      <c r="AD14" s="1">
        <v>44026</v>
      </c>
      <c r="AE14" s="2" t="s">
        <v>832</v>
      </c>
      <c r="AF14" s="1" t="s">
        <v>833</v>
      </c>
      <c r="AG14" s="1">
        <v>44026</v>
      </c>
      <c r="AH14" s="2"/>
      <c r="AK14" s="2">
        <v>0</v>
      </c>
      <c r="AL14" t="s">
        <v>365</v>
      </c>
      <c r="AM14" t="s">
        <v>740</v>
      </c>
      <c r="AN14" s="2">
        <v>0</v>
      </c>
      <c r="AO14" s="1">
        <v>44002</v>
      </c>
      <c r="AP14" t="s">
        <v>834</v>
      </c>
      <c r="AT14" t="s">
        <v>835</v>
      </c>
      <c r="AV14" t="s">
        <v>102</v>
      </c>
      <c r="AW14" s="4">
        <v>113090.40000000001</v>
      </c>
      <c r="AX14" s="4">
        <v>11422.130400000002</v>
      </c>
      <c r="AY14" s="4">
        <v>0</v>
      </c>
      <c r="AZ14" s="4">
        <v>0</v>
      </c>
      <c r="BA14" s="4">
        <v>124512.53040000002</v>
      </c>
      <c r="BB14" s="2">
        <v>20016</v>
      </c>
      <c r="BC14" s="4" t="s">
        <v>740</v>
      </c>
      <c r="BD14" s="4">
        <v>6.2206500000000009</v>
      </c>
      <c r="BE14" s="4" t="s">
        <v>373</v>
      </c>
      <c r="BF14" s="4" t="s">
        <v>374</v>
      </c>
      <c r="BG14" s="4">
        <v>1</v>
      </c>
      <c r="BH14" s="4">
        <v>6.2206500000000009</v>
      </c>
      <c r="BJ14" t="s">
        <v>184</v>
      </c>
      <c r="BK14" s="1" t="s">
        <v>704</v>
      </c>
      <c r="BL14">
        <f t="shared" si="3"/>
        <v>71</v>
      </c>
      <c r="BM14" s="12">
        <f t="shared" si="4"/>
        <v>7.0625000000000007E-2</v>
      </c>
    </row>
    <row r="15" spans="1:65">
      <c r="A15" s="1">
        <v>43910</v>
      </c>
      <c r="B15" s="1" t="str">
        <f t="shared" si="0"/>
        <v>12</v>
      </c>
      <c r="C15" t="s">
        <v>173</v>
      </c>
      <c r="D15" t="s">
        <v>365</v>
      </c>
      <c r="E15" t="str">
        <f t="shared" si="5"/>
        <v>Disinfectant Wipes</v>
      </c>
      <c r="F15" t="s">
        <v>848</v>
      </c>
      <c r="G15" t="s">
        <v>849</v>
      </c>
      <c r="H15" s="2" t="s">
        <v>63</v>
      </c>
      <c r="I15" s="2" t="s">
        <v>63</v>
      </c>
      <c r="J15" s="2">
        <v>80</v>
      </c>
      <c r="K15" t="s">
        <v>368</v>
      </c>
      <c r="L15">
        <v>6</v>
      </c>
      <c r="M15" t="s">
        <v>369</v>
      </c>
      <c r="N15" s="2">
        <v>667</v>
      </c>
      <c r="O15" s="2" t="s">
        <v>90</v>
      </c>
      <c r="P15" s="2">
        <v>320160</v>
      </c>
      <c r="Q15" s="2">
        <v>4002</v>
      </c>
      <c r="R15" s="3">
        <v>6.66</v>
      </c>
      <c r="S15" s="3"/>
      <c r="T15" s="1">
        <v>44012</v>
      </c>
      <c r="U15" s="1">
        <f t="shared" ca="1" si="1"/>
        <v>44012</v>
      </c>
      <c r="V15" s="1" t="str">
        <f t="shared" ca="1" si="2"/>
        <v>27</v>
      </c>
      <c r="W15" t="s">
        <v>268</v>
      </c>
      <c r="X15" t="s">
        <v>68</v>
      </c>
      <c r="Z15" t="s">
        <v>602</v>
      </c>
      <c r="AA15" s="2" t="s">
        <v>151</v>
      </c>
      <c r="AB15" s="2"/>
      <c r="AD15" s="1"/>
      <c r="AE15" s="2"/>
      <c r="AH15" s="2"/>
      <c r="AK15" s="2">
        <v>0</v>
      </c>
      <c r="AN15" s="2"/>
      <c r="AO15" s="1"/>
      <c r="AT15" t="s">
        <v>850</v>
      </c>
      <c r="AV15" t="s">
        <v>102</v>
      </c>
      <c r="AW15" s="4"/>
      <c r="AX15" s="4"/>
      <c r="AY15" s="4"/>
      <c r="AZ15" s="4"/>
      <c r="BB15" s="2"/>
      <c r="BD15" s="4"/>
      <c r="BE15" s="4"/>
      <c r="BG15" s="4"/>
      <c r="BH15" s="4">
        <v>0</v>
      </c>
      <c r="BK15" s="1" t="s">
        <v>704</v>
      </c>
      <c r="BL15">
        <f t="shared" si="3"/>
        <v>102</v>
      </c>
      <c r="BM15" s="12">
        <f t="shared" si="4"/>
        <v>0</v>
      </c>
    </row>
    <row r="16" spans="1:65">
      <c r="A16" s="1">
        <v>43934</v>
      </c>
      <c r="B16" s="1" t="str">
        <f t="shared" si="0"/>
        <v>16</v>
      </c>
      <c r="C16" t="s">
        <v>95</v>
      </c>
      <c r="D16" t="s">
        <v>365</v>
      </c>
      <c r="E16" t="str">
        <f t="shared" si="5"/>
        <v>Disinfectant Wipes</v>
      </c>
      <c r="F16" t="s">
        <v>851</v>
      </c>
      <c r="G16" t="s">
        <v>852</v>
      </c>
      <c r="H16" s="2" t="s">
        <v>63</v>
      </c>
      <c r="I16" s="2" t="s">
        <v>63</v>
      </c>
      <c r="J16" s="2">
        <v>160</v>
      </c>
      <c r="K16" t="s">
        <v>368</v>
      </c>
      <c r="L16">
        <v>6</v>
      </c>
      <c r="M16" t="s">
        <v>206</v>
      </c>
      <c r="N16" s="2">
        <v>134</v>
      </c>
      <c r="O16" s="2" t="s">
        <v>90</v>
      </c>
      <c r="P16" s="2">
        <v>128640</v>
      </c>
      <c r="Q16" s="2">
        <v>804</v>
      </c>
      <c r="R16" s="3">
        <v>10.5</v>
      </c>
      <c r="S16" s="3">
        <v>8442</v>
      </c>
      <c r="T16" t="s">
        <v>149</v>
      </c>
      <c r="U16" s="1">
        <f t="shared" ca="1" si="1"/>
        <v>44126</v>
      </c>
      <c r="V16" s="1" t="str">
        <f t="shared" ca="1" si="2"/>
        <v>43</v>
      </c>
      <c r="W16" t="s">
        <v>724</v>
      </c>
      <c r="X16" t="s">
        <v>68</v>
      </c>
      <c r="Y16" t="s">
        <v>853</v>
      </c>
      <c r="AA16" s="2" t="s">
        <v>69</v>
      </c>
      <c r="AB16" s="2">
        <v>804</v>
      </c>
      <c r="AC16" t="s">
        <v>854</v>
      </c>
      <c r="AD16" s="1">
        <v>43962</v>
      </c>
      <c r="AE16" s="2"/>
      <c r="AH16" s="2"/>
      <c r="AK16" s="2">
        <v>0</v>
      </c>
      <c r="AL16" t="s">
        <v>365</v>
      </c>
      <c r="AM16" t="s">
        <v>740</v>
      </c>
      <c r="AN16" s="2">
        <v>0</v>
      </c>
      <c r="AO16" s="1">
        <v>49674</v>
      </c>
      <c r="AP16" t="s">
        <v>855</v>
      </c>
      <c r="AT16" t="s">
        <v>856</v>
      </c>
      <c r="AU16" t="s">
        <v>857</v>
      </c>
      <c r="AV16" t="s">
        <v>102</v>
      </c>
      <c r="AW16" s="4">
        <v>8442</v>
      </c>
      <c r="AX16" s="4">
        <v>852.64200000000005</v>
      </c>
      <c r="AY16" s="4">
        <v>0</v>
      </c>
      <c r="AZ16" s="4">
        <v>0</v>
      </c>
      <c r="BA16" s="4">
        <v>9294.6419999999998</v>
      </c>
      <c r="BB16" s="2">
        <v>804</v>
      </c>
      <c r="BC16" s="2" t="s">
        <v>206</v>
      </c>
      <c r="BD16" s="4">
        <v>11.560499999999999</v>
      </c>
      <c r="BE16" s="4" t="s">
        <v>373</v>
      </c>
      <c r="BF16" s="2" t="s">
        <v>374</v>
      </c>
      <c r="BG16" s="4">
        <v>1</v>
      </c>
      <c r="BH16" s="4">
        <v>11.560499999999999</v>
      </c>
      <c r="BJ16" t="s">
        <v>184</v>
      </c>
      <c r="BK16" s="1" t="s">
        <v>704</v>
      </c>
      <c r="BL16">
        <f t="shared" si="3"/>
        <v>90</v>
      </c>
      <c r="BM16" s="12">
        <f t="shared" si="4"/>
        <v>6.5625000000000003E-2</v>
      </c>
    </row>
    <row r="17" spans="1:65">
      <c r="A17" s="1">
        <v>43934</v>
      </c>
      <c r="B17" s="1" t="str">
        <f t="shared" si="0"/>
        <v>16</v>
      </c>
      <c r="C17" t="s">
        <v>95</v>
      </c>
      <c r="D17" t="s">
        <v>365</v>
      </c>
      <c r="E17" t="str">
        <f t="shared" si="5"/>
        <v>Disinfectant Wipes</v>
      </c>
      <c r="F17" t="s">
        <v>851</v>
      </c>
      <c r="G17" t="s">
        <v>852</v>
      </c>
      <c r="H17" s="2" t="s">
        <v>63</v>
      </c>
      <c r="I17" s="2" t="s">
        <v>63</v>
      </c>
      <c r="J17" s="2">
        <v>160</v>
      </c>
      <c r="K17" t="s">
        <v>368</v>
      </c>
      <c r="L17">
        <v>6</v>
      </c>
      <c r="M17" t="s">
        <v>206</v>
      </c>
      <c r="N17" s="2">
        <v>134</v>
      </c>
      <c r="O17" s="2" t="s">
        <v>90</v>
      </c>
      <c r="P17" s="2">
        <v>128640</v>
      </c>
      <c r="Q17" s="2">
        <v>804</v>
      </c>
      <c r="R17" s="3">
        <v>10.5</v>
      </c>
      <c r="S17" s="3">
        <v>8442</v>
      </c>
      <c r="T17" t="s">
        <v>149</v>
      </c>
      <c r="U17" s="1">
        <f t="shared" ca="1" si="1"/>
        <v>44126</v>
      </c>
      <c r="V17" s="1" t="str">
        <f t="shared" ca="1" si="2"/>
        <v>43</v>
      </c>
      <c r="W17" t="s">
        <v>724</v>
      </c>
      <c r="X17" t="s">
        <v>68</v>
      </c>
      <c r="Y17" t="s">
        <v>858</v>
      </c>
      <c r="AA17" s="2" t="s">
        <v>69</v>
      </c>
      <c r="AB17" s="2">
        <v>480</v>
      </c>
      <c r="AC17" t="s">
        <v>859</v>
      </c>
      <c r="AD17" s="1">
        <v>43994</v>
      </c>
      <c r="AE17" s="2">
        <v>324</v>
      </c>
      <c r="AF17" t="s">
        <v>860</v>
      </c>
      <c r="AG17">
        <v>44006</v>
      </c>
      <c r="AH17" s="2"/>
      <c r="AK17" s="2">
        <v>0</v>
      </c>
      <c r="AL17" t="s">
        <v>365</v>
      </c>
      <c r="AM17" t="s">
        <v>740</v>
      </c>
      <c r="AN17" s="2">
        <v>0</v>
      </c>
      <c r="AO17" s="1">
        <v>49674</v>
      </c>
      <c r="AP17" t="s">
        <v>861</v>
      </c>
      <c r="AT17" t="s">
        <v>862</v>
      </c>
      <c r="AV17" t="s">
        <v>102</v>
      </c>
      <c r="AW17" s="4">
        <v>8442</v>
      </c>
      <c r="AX17" s="4">
        <v>852.64200000000005</v>
      </c>
      <c r="AY17" s="4">
        <v>0</v>
      </c>
      <c r="AZ17" s="4">
        <v>0</v>
      </c>
      <c r="BA17" s="4">
        <v>9294.6419999999998</v>
      </c>
      <c r="BB17" s="2">
        <v>804</v>
      </c>
      <c r="BC17" s="2" t="s">
        <v>206</v>
      </c>
      <c r="BD17" s="4">
        <v>11.560499999999999</v>
      </c>
      <c r="BE17" s="4" t="s">
        <v>373</v>
      </c>
      <c r="BF17" s="2" t="s">
        <v>374</v>
      </c>
      <c r="BG17" s="4">
        <v>1</v>
      </c>
      <c r="BH17" s="4">
        <v>11.560499999999999</v>
      </c>
      <c r="BJ17" t="s">
        <v>184</v>
      </c>
      <c r="BK17" s="1" t="s">
        <v>704</v>
      </c>
      <c r="BL17">
        <f t="shared" si="3"/>
        <v>90</v>
      </c>
      <c r="BM17" s="12">
        <f t="shared" si="4"/>
        <v>6.5625000000000003E-2</v>
      </c>
    </row>
    <row r="18" spans="1:65">
      <c r="A18" s="1">
        <v>43934</v>
      </c>
      <c r="B18" s="1" t="str">
        <f t="shared" si="0"/>
        <v>16</v>
      </c>
      <c r="C18" t="s">
        <v>95</v>
      </c>
      <c r="D18" t="s">
        <v>365</v>
      </c>
      <c r="E18" t="str">
        <f t="shared" si="5"/>
        <v>Disinfectant Wipes</v>
      </c>
      <c r="F18" t="s">
        <v>851</v>
      </c>
      <c r="G18" t="s">
        <v>852</v>
      </c>
      <c r="H18" s="2" t="s">
        <v>63</v>
      </c>
      <c r="I18" s="2" t="s">
        <v>63</v>
      </c>
      <c r="J18" s="2">
        <v>160</v>
      </c>
      <c r="K18" t="s">
        <v>368</v>
      </c>
      <c r="L18">
        <v>6</v>
      </c>
      <c r="M18" t="s">
        <v>206</v>
      </c>
      <c r="N18" s="2">
        <v>134</v>
      </c>
      <c r="O18" s="2" t="s">
        <v>90</v>
      </c>
      <c r="P18" s="2">
        <v>128640</v>
      </c>
      <c r="Q18" s="2">
        <v>804</v>
      </c>
      <c r="R18" s="3">
        <v>10.5</v>
      </c>
      <c r="S18" s="3">
        <v>8442</v>
      </c>
      <c r="T18" t="s">
        <v>149</v>
      </c>
      <c r="U18" s="1">
        <f t="shared" ca="1" si="1"/>
        <v>44126</v>
      </c>
      <c r="V18" s="1" t="str">
        <f t="shared" ca="1" si="2"/>
        <v>43</v>
      </c>
      <c r="W18" t="s">
        <v>576</v>
      </c>
      <c r="X18" t="s">
        <v>68</v>
      </c>
      <c r="Y18" t="s">
        <v>863</v>
      </c>
      <c r="AA18" s="2" t="s">
        <v>210</v>
      </c>
      <c r="AB18" s="2"/>
      <c r="AD18" s="1"/>
      <c r="AE18" s="2"/>
      <c r="AH18" s="2"/>
      <c r="AK18" s="2">
        <v>804</v>
      </c>
      <c r="AL18" t="s">
        <v>365</v>
      </c>
      <c r="AM18" t="s">
        <v>740</v>
      </c>
      <c r="AN18" s="2">
        <v>804</v>
      </c>
      <c r="AO18" s="1">
        <v>49674</v>
      </c>
      <c r="AT18" t="s">
        <v>864</v>
      </c>
      <c r="AV18" t="s">
        <v>102</v>
      </c>
      <c r="AW18" s="4">
        <v>8442</v>
      </c>
      <c r="AX18" s="4">
        <v>852.64200000000005</v>
      </c>
      <c r="AY18" s="4">
        <v>0</v>
      </c>
      <c r="AZ18" s="4">
        <v>0</v>
      </c>
      <c r="BA18" s="4">
        <v>9294.6419999999998</v>
      </c>
      <c r="BB18" s="2">
        <v>804</v>
      </c>
      <c r="BC18" s="2" t="s">
        <v>865</v>
      </c>
      <c r="BD18" s="4">
        <v>11.560499999999999</v>
      </c>
      <c r="BE18" s="4" t="s">
        <v>373</v>
      </c>
      <c r="BF18" s="2" t="s">
        <v>374</v>
      </c>
      <c r="BG18" s="4">
        <v>1</v>
      </c>
      <c r="BH18" s="4">
        <v>11.560499999999999</v>
      </c>
      <c r="BJ18" t="s">
        <v>184</v>
      </c>
      <c r="BK18" s="1" t="s">
        <v>704</v>
      </c>
      <c r="BL18">
        <f t="shared" si="3"/>
        <v>90</v>
      </c>
      <c r="BM18" s="12">
        <f t="shared" si="4"/>
        <v>6.5625000000000003E-2</v>
      </c>
    </row>
    <row r="19" spans="1:65">
      <c r="A19" s="1">
        <v>43936</v>
      </c>
      <c r="B19" s="1" t="str">
        <f t="shared" si="0"/>
        <v>16</v>
      </c>
      <c r="C19" t="s">
        <v>173</v>
      </c>
      <c r="D19" t="s">
        <v>365</v>
      </c>
      <c r="E19" t="str">
        <f t="shared" si="5"/>
        <v>Disinfectant Wipes</v>
      </c>
      <c r="F19" t="s">
        <v>880</v>
      </c>
      <c r="G19" t="s">
        <v>881</v>
      </c>
      <c r="H19" s="2" t="s">
        <v>63</v>
      </c>
      <c r="I19" s="2" t="s">
        <v>63</v>
      </c>
      <c r="J19" s="2">
        <v>35</v>
      </c>
      <c r="K19" t="s">
        <v>368</v>
      </c>
      <c r="L19">
        <v>15</v>
      </c>
      <c r="M19" t="s">
        <v>369</v>
      </c>
      <c r="N19" s="2">
        <v>4</v>
      </c>
      <c r="O19" s="2" t="s">
        <v>90</v>
      </c>
      <c r="P19" s="2">
        <v>2100</v>
      </c>
      <c r="Q19" s="2">
        <v>60</v>
      </c>
      <c r="R19" s="3">
        <v>63.38</v>
      </c>
      <c r="S19" s="3">
        <v>253.52</v>
      </c>
      <c r="T19" t="s">
        <v>149</v>
      </c>
      <c r="U19" s="1">
        <f t="shared" ca="1" si="1"/>
        <v>44126</v>
      </c>
      <c r="V19" s="1" t="str">
        <f t="shared" ca="1" si="2"/>
        <v>43</v>
      </c>
      <c r="W19" t="s">
        <v>882</v>
      </c>
      <c r="X19" t="s">
        <v>68</v>
      </c>
      <c r="Y19" t="s">
        <v>883</v>
      </c>
      <c r="AA19" s="2" t="s">
        <v>69</v>
      </c>
      <c r="AB19" s="2">
        <v>4</v>
      </c>
      <c r="AC19" t="s">
        <v>884</v>
      </c>
      <c r="AD19" s="1">
        <v>43948</v>
      </c>
      <c r="AK19" s="2">
        <v>0</v>
      </c>
      <c r="AN19" s="2"/>
      <c r="AO19" s="1">
        <v>49674</v>
      </c>
      <c r="AP19" t="s">
        <v>885</v>
      </c>
      <c r="AT19" t="s">
        <v>886</v>
      </c>
      <c r="AU19" t="s">
        <v>887</v>
      </c>
      <c r="AV19" t="s">
        <v>102</v>
      </c>
      <c r="AW19" s="4">
        <v>253.52</v>
      </c>
      <c r="AX19" s="4">
        <v>25.605520000000002</v>
      </c>
      <c r="AY19" s="4">
        <v>0</v>
      </c>
      <c r="AZ19" s="4">
        <v>0</v>
      </c>
      <c r="BA19" s="4">
        <v>279.12551999999999</v>
      </c>
      <c r="BB19" s="2">
        <v>60</v>
      </c>
      <c r="BC19" s="2"/>
      <c r="BD19" s="4">
        <v>4.6520919999999997</v>
      </c>
      <c r="BE19" s="4" t="s">
        <v>373</v>
      </c>
      <c r="BF19" s="2" t="s">
        <v>374</v>
      </c>
      <c r="BG19" s="4">
        <v>1</v>
      </c>
      <c r="BH19" s="4">
        <v>4.6520919999999997</v>
      </c>
      <c r="BJ19" t="s">
        <v>184</v>
      </c>
      <c r="BK19" s="1" t="s">
        <v>704</v>
      </c>
      <c r="BL19">
        <f t="shared" si="3"/>
        <v>90</v>
      </c>
      <c r="BM19" s="12">
        <f t="shared" si="4"/>
        <v>0.12072380952380952</v>
      </c>
    </row>
    <row r="20" spans="1:65">
      <c r="A20" s="1">
        <v>43938</v>
      </c>
      <c r="B20" s="1" t="str">
        <f t="shared" si="0"/>
        <v>16</v>
      </c>
      <c r="C20" t="s">
        <v>173</v>
      </c>
      <c r="D20" t="s">
        <v>365</v>
      </c>
      <c r="E20" t="str">
        <f t="shared" si="5"/>
        <v>Disinfectant Wipes</v>
      </c>
      <c r="F20" t="s">
        <v>902</v>
      </c>
      <c r="G20" t="s">
        <v>849</v>
      </c>
      <c r="H20" s="2" t="s">
        <v>63</v>
      </c>
      <c r="I20" s="2" t="s">
        <v>63</v>
      </c>
      <c r="J20" s="2">
        <v>80</v>
      </c>
      <c r="K20" t="s">
        <v>368</v>
      </c>
      <c r="L20">
        <v>6</v>
      </c>
      <c r="M20" t="s">
        <v>369</v>
      </c>
      <c r="N20" s="2">
        <v>24</v>
      </c>
      <c r="O20" s="2" t="s">
        <v>90</v>
      </c>
      <c r="P20" s="2">
        <v>11520</v>
      </c>
      <c r="Q20" s="2">
        <v>144</v>
      </c>
      <c r="R20" s="3">
        <v>39.979999999999997</v>
      </c>
      <c r="S20" s="3">
        <v>959.52</v>
      </c>
      <c r="T20" t="s">
        <v>149</v>
      </c>
      <c r="U20" s="1">
        <f t="shared" ca="1" si="1"/>
        <v>44126</v>
      </c>
      <c r="V20" s="1" t="str">
        <f t="shared" ca="1" si="2"/>
        <v>43</v>
      </c>
      <c r="W20" t="s">
        <v>268</v>
      </c>
      <c r="X20" t="s">
        <v>68</v>
      </c>
      <c r="Y20" t="s">
        <v>903</v>
      </c>
      <c r="AA20" s="2" t="s">
        <v>69</v>
      </c>
      <c r="AB20" s="2">
        <v>24</v>
      </c>
      <c r="AC20" t="s">
        <v>904</v>
      </c>
      <c r="AD20" s="1">
        <v>43948</v>
      </c>
      <c r="AE20" s="2"/>
      <c r="AH20" s="2"/>
      <c r="AK20" s="2">
        <v>0</v>
      </c>
      <c r="AL20" t="s">
        <v>365</v>
      </c>
      <c r="AM20" t="s">
        <v>740</v>
      </c>
      <c r="AN20" s="2">
        <v>0</v>
      </c>
      <c r="AO20" s="1">
        <v>49674</v>
      </c>
      <c r="AP20" t="s">
        <v>905</v>
      </c>
      <c r="AT20" t="s">
        <v>906</v>
      </c>
      <c r="AU20" t="s">
        <v>907</v>
      </c>
      <c r="AV20" t="s">
        <v>102</v>
      </c>
      <c r="AW20" s="4">
        <v>959.52</v>
      </c>
      <c r="AX20" s="4">
        <v>96.91152000000001</v>
      </c>
      <c r="AY20" s="4">
        <v>0</v>
      </c>
      <c r="AZ20" s="4">
        <v>0</v>
      </c>
      <c r="BA20" s="4">
        <v>1056.4315200000001</v>
      </c>
      <c r="BB20" s="2">
        <v>144</v>
      </c>
      <c r="BC20" s="2" t="s">
        <v>740</v>
      </c>
      <c r="BD20" s="4">
        <v>7.3363300000000002</v>
      </c>
      <c r="BE20" s="4" t="s">
        <v>373</v>
      </c>
      <c r="BF20" s="2" t="s">
        <v>374</v>
      </c>
      <c r="BG20" s="4">
        <v>1</v>
      </c>
      <c r="BH20" s="4">
        <v>7.3363300000000002</v>
      </c>
      <c r="BJ20" t="s">
        <v>184</v>
      </c>
      <c r="BK20" s="1" t="s">
        <v>704</v>
      </c>
      <c r="BL20">
        <f t="shared" si="3"/>
        <v>90</v>
      </c>
      <c r="BM20" s="12">
        <f t="shared" si="4"/>
        <v>8.3291666666666667E-2</v>
      </c>
    </row>
    <row r="21" spans="1:65">
      <c r="A21" s="1">
        <v>43941</v>
      </c>
      <c r="B21" s="1" t="str">
        <f t="shared" si="0"/>
        <v>17</v>
      </c>
      <c r="C21" t="s">
        <v>95</v>
      </c>
      <c r="D21" t="s">
        <v>365</v>
      </c>
      <c r="E21" t="str">
        <f t="shared" si="5"/>
        <v>Disinfectant Wipes</v>
      </c>
      <c r="F21" t="s">
        <v>511</v>
      </c>
      <c r="G21" t="s">
        <v>512</v>
      </c>
      <c r="H21" s="2" t="s">
        <v>63</v>
      </c>
      <c r="I21" s="2" t="s">
        <v>63</v>
      </c>
      <c r="J21" s="2">
        <v>160</v>
      </c>
      <c r="K21" t="s">
        <v>368</v>
      </c>
      <c r="L21">
        <v>1920</v>
      </c>
      <c r="M21" t="s">
        <v>206</v>
      </c>
      <c r="N21" s="2">
        <v>1</v>
      </c>
      <c r="O21" s="2" t="s">
        <v>66</v>
      </c>
      <c r="P21" s="2">
        <v>307200</v>
      </c>
      <c r="Q21" s="2">
        <v>1920</v>
      </c>
      <c r="R21" s="3">
        <v>10.5</v>
      </c>
      <c r="S21" s="3">
        <v>20160</v>
      </c>
      <c r="T21" s="1">
        <v>43943</v>
      </c>
      <c r="U21" s="1">
        <f t="shared" ca="1" si="1"/>
        <v>43943</v>
      </c>
      <c r="V21" s="1" t="str">
        <f t="shared" ca="1" si="2"/>
        <v>17</v>
      </c>
      <c r="W21" t="s">
        <v>67</v>
      </c>
      <c r="X21" t="s">
        <v>68</v>
      </c>
      <c r="Y21" t="s">
        <v>920</v>
      </c>
      <c r="AA21" s="2" t="s">
        <v>69</v>
      </c>
      <c r="AB21" s="2">
        <v>1920</v>
      </c>
      <c r="AC21" t="s">
        <v>921</v>
      </c>
      <c r="AD21" s="1">
        <v>43962</v>
      </c>
      <c r="AE21" s="2"/>
      <c r="AH21" s="2"/>
      <c r="AK21" s="2">
        <v>0</v>
      </c>
      <c r="AN21" s="2"/>
      <c r="AO21" s="1">
        <v>43943</v>
      </c>
      <c r="AP21" t="s">
        <v>922</v>
      </c>
      <c r="AT21" t="s">
        <v>923</v>
      </c>
      <c r="AU21" t="s">
        <v>924</v>
      </c>
      <c r="AV21" t="s">
        <v>102</v>
      </c>
      <c r="AW21" s="4">
        <v>20160</v>
      </c>
      <c r="AX21" s="4">
        <v>2036.16</v>
      </c>
      <c r="AY21" s="4">
        <v>0</v>
      </c>
      <c r="AZ21" s="4">
        <v>0</v>
      </c>
      <c r="BA21" s="4">
        <v>22196.16</v>
      </c>
      <c r="BB21" s="2">
        <v>1920</v>
      </c>
      <c r="BC21" s="2"/>
      <c r="BD21" s="4">
        <v>11.560499999999999</v>
      </c>
      <c r="BE21" s="4" t="s">
        <v>373</v>
      </c>
      <c r="BF21" s="2" t="s">
        <v>374</v>
      </c>
      <c r="BG21" s="4">
        <v>1</v>
      </c>
      <c r="BH21" s="4">
        <v>11.560499999999999</v>
      </c>
      <c r="BJ21" t="s">
        <v>184</v>
      </c>
      <c r="BK21" s="1" t="s">
        <v>704</v>
      </c>
      <c r="BL21">
        <f t="shared" si="3"/>
        <v>2</v>
      </c>
      <c r="BM21" s="12">
        <f t="shared" si="4"/>
        <v>6.5625000000000003E-2</v>
      </c>
    </row>
    <row r="22" spans="1:65">
      <c r="A22" s="1">
        <v>43950</v>
      </c>
      <c r="B22" s="1" t="str">
        <f t="shared" si="0"/>
        <v>18</v>
      </c>
      <c r="C22" t="s">
        <v>364</v>
      </c>
      <c r="D22" t="s">
        <v>365</v>
      </c>
      <c r="E22" t="str">
        <f t="shared" si="5"/>
        <v>Disinfectant Wipes</v>
      </c>
      <c r="F22" t="s">
        <v>982</v>
      </c>
      <c r="G22" t="s">
        <v>983</v>
      </c>
      <c r="H22" s="2" t="s">
        <v>63</v>
      </c>
      <c r="I22" s="2" t="s">
        <v>63</v>
      </c>
      <c r="J22" s="2">
        <v>100</v>
      </c>
      <c r="K22" t="s">
        <v>368</v>
      </c>
      <c r="L22">
        <v>10</v>
      </c>
      <c r="M22" t="s">
        <v>65</v>
      </c>
      <c r="N22" s="2">
        <v>10</v>
      </c>
      <c r="O22" s="2" t="s">
        <v>90</v>
      </c>
      <c r="P22" s="2">
        <v>10000</v>
      </c>
      <c r="Q22" s="2">
        <v>100</v>
      </c>
      <c r="R22" s="3">
        <v>76</v>
      </c>
      <c r="S22" s="3">
        <v>760</v>
      </c>
      <c r="T22" s="1">
        <v>43982</v>
      </c>
      <c r="U22" s="1">
        <f t="shared" ca="1" si="1"/>
        <v>43982</v>
      </c>
      <c r="V22" s="1" t="str">
        <f t="shared" ca="1" si="2"/>
        <v>23</v>
      </c>
      <c r="W22" t="s">
        <v>984</v>
      </c>
      <c r="X22" t="s">
        <v>68</v>
      </c>
      <c r="Y22" t="s">
        <v>985</v>
      </c>
      <c r="AA22" s="2" t="s">
        <v>69</v>
      </c>
      <c r="AB22" s="2">
        <v>10</v>
      </c>
      <c r="AC22">
        <v>123458</v>
      </c>
      <c r="AD22" s="1">
        <v>44018</v>
      </c>
      <c r="AK22" s="2">
        <v>0</v>
      </c>
      <c r="AL22" t="s">
        <v>365</v>
      </c>
      <c r="AM22" t="s">
        <v>740</v>
      </c>
      <c r="AN22" s="2">
        <v>0</v>
      </c>
      <c r="AO22" s="1">
        <v>43982</v>
      </c>
      <c r="AP22" t="s">
        <v>986</v>
      </c>
      <c r="AT22" t="s">
        <v>987</v>
      </c>
      <c r="AV22" t="s">
        <v>102</v>
      </c>
      <c r="AW22" s="4">
        <v>760</v>
      </c>
      <c r="AX22" s="4">
        <v>76.760000000000005</v>
      </c>
      <c r="AY22" s="4">
        <v>0</v>
      </c>
      <c r="AZ22" s="4">
        <v>0</v>
      </c>
      <c r="BA22" s="4">
        <v>836.76</v>
      </c>
      <c r="BB22" s="2">
        <v>100</v>
      </c>
      <c r="BC22" s="2" t="s">
        <v>865</v>
      </c>
      <c r="BD22" s="4">
        <v>8.3675999999999995</v>
      </c>
      <c r="BE22" s="4" t="s">
        <v>373</v>
      </c>
      <c r="BF22" s="2" t="s">
        <v>374</v>
      </c>
      <c r="BG22" s="4">
        <v>1</v>
      </c>
      <c r="BH22" s="4">
        <v>8.3675999999999995</v>
      </c>
      <c r="BJ22" t="s">
        <v>184</v>
      </c>
      <c r="BK22" s="1" t="s">
        <v>704</v>
      </c>
      <c r="BL22">
        <f t="shared" si="3"/>
        <v>32</v>
      </c>
      <c r="BM22" s="12">
        <f t="shared" si="4"/>
        <v>7.5999999999999998E-2</v>
      </c>
    </row>
    <row r="23" spans="1:65">
      <c r="A23" s="1">
        <v>43950</v>
      </c>
      <c r="B23" s="1" t="str">
        <f t="shared" si="0"/>
        <v>18</v>
      </c>
      <c r="C23" t="s">
        <v>364</v>
      </c>
      <c r="D23" t="s">
        <v>365</v>
      </c>
      <c r="E23" t="str">
        <f t="shared" si="5"/>
        <v>Disinfectant Wipes</v>
      </c>
      <c r="F23" t="s">
        <v>994</v>
      </c>
      <c r="G23" t="s">
        <v>983</v>
      </c>
      <c r="H23" s="2" t="s">
        <v>63</v>
      </c>
      <c r="I23" s="2" t="s">
        <v>63</v>
      </c>
      <c r="J23" s="2">
        <v>100</v>
      </c>
      <c r="K23" t="s">
        <v>368</v>
      </c>
      <c r="L23">
        <v>10</v>
      </c>
      <c r="M23" t="s">
        <v>65</v>
      </c>
      <c r="N23" s="2">
        <v>10</v>
      </c>
      <c r="O23" s="2" t="s">
        <v>90</v>
      </c>
      <c r="P23" s="2">
        <v>10000</v>
      </c>
      <c r="Q23" s="2">
        <v>100</v>
      </c>
      <c r="R23" s="3">
        <v>76</v>
      </c>
      <c r="S23" s="3">
        <v>760</v>
      </c>
      <c r="T23" s="1">
        <v>43958</v>
      </c>
      <c r="U23" s="1">
        <f t="shared" ca="1" si="1"/>
        <v>43958</v>
      </c>
      <c r="V23" s="1" t="str">
        <f t="shared" ca="1" si="2"/>
        <v>19</v>
      </c>
      <c r="W23" t="s">
        <v>984</v>
      </c>
      <c r="X23" t="s">
        <v>68</v>
      </c>
      <c r="Y23" t="s">
        <v>995</v>
      </c>
      <c r="AA23" s="2" t="s">
        <v>69</v>
      </c>
      <c r="AB23" s="2">
        <v>10</v>
      </c>
      <c r="AC23">
        <v>121560</v>
      </c>
      <c r="AD23" s="1">
        <v>43964</v>
      </c>
      <c r="AK23" s="2">
        <v>0</v>
      </c>
      <c r="AL23" s="2" t="s">
        <v>769</v>
      </c>
      <c r="AM23" s="2" t="s">
        <v>740</v>
      </c>
      <c r="AN23" s="2">
        <v>0</v>
      </c>
      <c r="AO23" s="1">
        <v>43958</v>
      </c>
      <c r="AP23" t="s">
        <v>996</v>
      </c>
      <c r="AT23" t="s">
        <v>997</v>
      </c>
      <c r="AU23" t="s">
        <v>998</v>
      </c>
      <c r="AV23" t="s">
        <v>102</v>
      </c>
      <c r="AW23" s="4">
        <v>760</v>
      </c>
      <c r="AX23" s="4">
        <v>76.760000000000005</v>
      </c>
      <c r="AY23" s="4">
        <v>0</v>
      </c>
      <c r="AZ23" s="4">
        <v>0</v>
      </c>
      <c r="BA23" s="4">
        <v>836.76</v>
      </c>
      <c r="BB23" s="2">
        <v>10000</v>
      </c>
      <c r="BC23" s="2" t="s">
        <v>374</v>
      </c>
      <c r="BD23" s="4">
        <v>8.3676E-2</v>
      </c>
      <c r="BE23" s="4" t="s">
        <v>373</v>
      </c>
      <c r="BF23" s="2" t="s">
        <v>374</v>
      </c>
      <c r="BG23" s="4">
        <v>1</v>
      </c>
      <c r="BH23" s="4">
        <v>8.3676E-2</v>
      </c>
      <c r="BJ23" t="s">
        <v>184</v>
      </c>
      <c r="BK23" s="1" t="s">
        <v>704</v>
      </c>
      <c r="BL23">
        <f t="shared" si="3"/>
        <v>8</v>
      </c>
      <c r="BM23" s="12">
        <f t="shared" si="4"/>
        <v>7.5999999999999998E-2</v>
      </c>
    </row>
    <row r="24" spans="1:65">
      <c r="A24" s="1">
        <v>43957</v>
      </c>
      <c r="B24" s="1" t="str">
        <f t="shared" si="0"/>
        <v>19</v>
      </c>
      <c r="C24" t="s">
        <v>873</v>
      </c>
      <c r="D24" t="s">
        <v>365</v>
      </c>
      <c r="E24" t="str">
        <f t="shared" si="5"/>
        <v>Disinfectant Wipes</v>
      </c>
      <c r="F24" t="s">
        <v>1024</v>
      </c>
      <c r="G24">
        <v>3064746</v>
      </c>
      <c r="H24" s="2" t="s">
        <v>63</v>
      </c>
      <c r="I24" s="2" t="s">
        <v>63</v>
      </c>
      <c r="J24" s="2">
        <v>35</v>
      </c>
      <c r="K24" t="s">
        <v>368</v>
      </c>
      <c r="L24">
        <v>4</v>
      </c>
      <c r="M24" t="s">
        <v>369</v>
      </c>
      <c r="N24" s="2">
        <v>966</v>
      </c>
      <c r="O24" s="2" t="s">
        <v>90</v>
      </c>
      <c r="P24" s="2">
        <v>135240</v>
      </c>
      <c r="Q24" s="2">
        <v>3864</v>
      </c>
      <c r="R24" s="3">
        <v>9.89</v>
      </c>
      <c r="S24" s="3">
        <v>9553.74</v>
      </c>
      <c r="T24" s="1">
        <v>43987</v>
      </c>
      <c r="U24" s="1">
        <f t="shared" ca="1" si="1"/>
        <v>43987</v>
      </c>
      <c r="V24" s="1" t="str">
        <f t="shared" ca="1" si="2"/>
        <v>23</v>
      </c>
      <c r="W24" t="s">
        <v>268</v>
      </c>
      <c r="X24" t="s">
        <v>68</v>
      </c>
      <c r="Y24" t="s">
        <v>1025</v>
      </c>
      <c r="AA24" s="2" t="s">
        <v>210</v>
      </c>
      <c r="AB24">
        <v>684</v>
      </c>
      <c r="AC24" t="s">
        <v>1026</v>
      </c>
      <c r="AD24" s="1">
        <v>43965</v>
      </c>
      <c r="AK24" s="2">
        <v>282</v>
      </c>
      <c r="AL24" t="s">
        <v>365</v>
      </c>
      <c r="AM24" t="s">
        <v>740</v>
      </c>
      <c r="AN24" s="2">
        <v>1128</v>
      </c>
      <c r="AO24" s="1">
        <v>43987</v>
      </c>
      <c r="AP24" t="s">
        <v>1027</v>
      </c>
      <c r="AT24" t="s">
        <v>1028</v>
      </c>
      <c r="AU24" t="s">
        <v>1029</v>
      </c>
      <c r="AV24" t="s">
        <v>72</v>
      </c>
      <c r="AW24" s="4">
        <v>9553.74</v>
      </c>
      <c r="AX24" s="4">
        <v>964.92774000000009</v>
      </c>
      <c r="AY24" s="4">
        <v>0</v>
      </c>
      <c r="AZ24" s="4">
        <v>0</v>
      </c>
      <c r="BA24" s="4">
        <v>10518.667740000001</v>
      </c>
      <c r="BB24" s="2">
        <v>3864</v>
      </c>
      <c r="BC24" s="2" t="s">
        <v>740</v>
      </c>
      <c r="BD24" s="4">
        <v>2.7222225</v>
      </c>
      <c r="BE24" s="4" t="s">
        <v>373</v>
      </c>
      <c r="BF24" s="2" t="s">
        <v>374</v>
      </c>
      <c r="BG24" s="4">
        <v>1</v>
      </c>
      <c r="BH24" s="4">
        <v>2.7222225</v>
      </c>
      <c r="BJ24" t="s">
        <v>184</v>
      </c>
      <c r="BK24" s="1" t="s">
        <v>1004</v>
      </c>
      <c r="BL24">
        <f t="shared" si="3"/>
        <v>30</v>
      </c>
      <c r="BM24" s="12">
        <f t="shared" si="4"/>
        <v>7.0642857142857146E-2</v>
      </c>
    </row>
    <row r="25" spans="1:65">
      <c r="A25" s="1">
        <v>43957</v>
      </c>
      <c r="B25" s="1" t="str">
        <f t="shared" si="0"/>
        <v>19</v>
      </c>
      <c r="C25" t="s">
        <v>873</v>
      </c>
      <c r="D25" t="s">
        <v>365</v>
      </c>
      <c r="E25" t="str">
        <f t="shared" si="5"/>
        <v>Disinfectant Wipes</v>
      </c>
      <c r="F25" t="s">
        <v>1032</v>
      </c>
      <c r="G25">
        <v>3064749</v>
      </c>
      <c r="H25" s="2" t="s">
        <v>63</v>
      </c>
      <c r="I25" s="2" t="s">
        <v>63</v>
      </c>
      <c r="J25" s="2">
        <v>35</v>
      </c>
      <c r="K25" t="s">
        <v>368</v>
      </c>
      <c r="L25">
        <v>3</v>
      </c>
      <c r="M25" t="s">
        <v>369</v>
      </c>
      <c r="N25" s="2">
        <v>206</v>
      </c>
      <c r="O25" s="2" t="s">
        <v>90</v>
      </c>
      <c r="P25" s="2">
        <v>21630</v>
      </c>
      <c r="Q25" s="2">
        <v>618</v>
      </c>
      <c r="R25" s="3">
        <v>6.11</v>
      </c>
      <c r="S25" s="3">
        <v>1258.6600000000001</v>
      </c>
      <c r="T25" s="1">
        <v>43987</v>
      </c>
      <c r="U25" s="1">
        <f t="shared" ca="1" si="1"/>
        <v>43987</v>
      </c>
      <c r="V25" s="1" t="str">
        <f t="shared" ca="1" si="2"/>
        <v>23</v>
      </c>
      <c r="W25" t="s">
        <v>268</v>
      </c>
      <c r="X25" t="s">
        <v>68</v>
      </c>
      <c r="Y25" t="s">
        <v>1025</v>
      </c>
      <c r="AA25" s="2" t="s">
        <v>210</v>
      </c>
      <c r="AB25">
        <v>204</v>
      </c>
      <c r="AC25" t="s">
        <v>1026</v>
      </c>
      <c r="AD25" s="1">
        <v>43965</v>
      </c>
      <c r="AK25" s="2">
        <v>2</v>
      </c>
      <c r="AL25" t="s">
        <v>365</v>
      </c>
      <c r="AM25" t="s">
        <v>740</v>
      </c>
      <c r="AN25" s="2">
        <v>6</v>
      </c>
      <c r="AO25" s="1">
        <v>43987</v>
      </c>
      <c r="AP25" t="s">
        <v>1033</v>
      </c>
      <c r="AT25" t="s">
        <v>1034</v>
      </c>
      <c r="AU25" t="s">
        <v>1029</v>
      </c>
      <c r="AV25" t="s">
        <v>72</v>
      </c>
      <c r="AW25" s="4">
        <v>1258.6600000000001</v>
      </c>
      <c r="AX25" s="4">
        <v>127.12466000000002</v>
      </c>
      <c r="AY25" s="4">
        <v>0</v>
      </c>
      <c r="AZ25" s="4">
        <v>0</v>
      </c>
      <c r="BA25" s="4">
        <v>1385.78466</v>
      </c>
      <c r="BB25" s="2">
        <v>618</v>
      </c>
      <c r="BC25" s="2" t="s">
        <v>740</v>
      </c>
      <c r="BD25" s="4">
        <v>2.2423700000000002</v>
      </c>
      <c r="BE25" s="4" t="s">
        <v>373</v>
      </c>
      <c r="BF25" s="2" t="s">
        <v>374</v>
      </c>
      <c r="BG25" s="4">
        <v>1</v>
      </c>
      <c r="BH25" s="4">
        <v>2.2423700000000002</v>
      </c>
      <c r="BJ25" t="s">
        <v>184</v>
      </c>
      <c r="BK25" s="1" t="s">
        <v>1004</v>
      </c>
      <c r="BL25">
        <f t="shared" si="3"/>
        <v>30</v>
      </c>
      <c r="BM25" s="12">
        <f t="shared" si="4"/>
        <v>5.8190476190476195E-2</v>
      </c>
    </row>
    <row r="26" spans="1:65">
      <c r="A26" s="1">
        <v>43965</v>
      </c>
      <c r="B26" s="1" t="str">
        <f t="shared" si="0"/>
        <v>20</v>
      </c>
      <c r="C26" t="s">
        <v>364</v>
      </c>
      <c r="D26" t="s">
        <v>365</v>
      </c>
      <c r="E26" t="str">
        <f t="shared" si="5"/>
        <v>Disinfectant Wipes</v>
      </c>
      <c r="F26" t="s">
        <v>1098</v>
      </c>
      <c r="G26" t="s">
        <v>1099</v>
      </c>
      <c r="H26" s="2" t="s">
        <v>63</v>
      </c>
      <c r="I26" s="2" t="s">
        <v>63</v>
      </c>
      <c r="J26" s="2">
        <v>160</v>
      </c>
      <c r="K26" t="s">
        <v>368</v>
      </c>
      <c r="L26">
        <v>500</v>
      </c>
      <c r="M26" t="s">
        <v>369</v>
      </c>
      <c r="N26" s="2">
        <v>1</v>
      </c>
      <c r="O26" s="2" t="s">
        <v>66</v>
      </c>
      <c r="P26" s="2">
        <v>80000</v>
      </c>
      <c r="Q26" s="2">
        <v>500</v>
      </c>
      <c r="R26" s="3">
        <v>5.9</v>
      </c>
      <c r="S26" s="3">
        <v>2950</v>
      </c>
      <c r="T26" s="1">
        <v>43987</v>
      </c>
      <c r="U26" s="1">
        <f t="shared" ca="1" si="1"/>
        <v>43987</v>
      </c>
      <c r="V26" s="1" t="str">
        <f t="shared" ca="1" si="2"/>
        <v>23</v>
      </c>
      <c r="W26" t="s">
        <v>984</v>
      </c>
      <c r="X26" t="s">
        <v>68</v>
      </c>
      <c r="Y26" t="s">
        <v>1100</v>
      </c>
      <c r="AA26" s="2" t="s">
        <v>69</v>
      </c>
      <c r="AB26" s="2">
        <v>120</v>
      </c>
      <c r="AC26">
        <v>122126</v>
      </c>
      <c r="AD26" s="1">
        <v>43984</v>
      </c>
      <c r="AE26">
        <v>380</v>
      </c>
      <c r="AF26">
        <v>122369</v>
      </c>
      <c r="AG26" s="1">
        <v>43987</v>
      </c>
      <c r="AK26" s="2">
        <v>0</v>
      </c>
      <c r="AL26" s="2" t="s">
        <v>365</v>
      </c>
      <c r="AM26" t="s">
        <v>1101</v>
      </c>
      <c r="AN26" s="2">
        <v>0</v>
      </c>
      <c r="AO26" s="1">
        <v>43987</v>
      </c>
      <c r="AP26" t="s">
        <v>1102</v>
      </c>
      <c r="AT26" t="s">
        <v>1103</v>
      </c>
      <c r="AU26" t="s">
        <v>1104</v>
      </c>
      <c r="AV26" t="s">
        <v>102</v>
      </c>
      <c r="AW26" s="4">
        <v>2950</v>
      </c>
      <c r="AX26" s="4">
        <v>297.95000000000005</v>
      </c>
      <c r="AY26" s="4">
        <v>0</v>
      </c>
      <c r="AZ26" s="4">
        <v>0</v>
      </c>
      <c r="BA26" s="4">
        <v>3247.95</v>
      </c>
      <c r="BB26" s="2">
        <v>500</v>
      </c>
      <c r="BC26" s="2" t="s">
        <v>740</v>
      </c>
      <c r="BD26" s="4">
        <v>6.4958999999999998</v>
      </c>
      <c r="BE26" s="4" t="s">
        <v>373</v>
      </c>
      <c r="BF26" s="2" t="s">
        <v>374</v>
      </c>
      <c r="BG26" s="4">
        <v>1</v>
      </c>
      <c r="BH26" s="4">
        <v>6.4958999999999998</v>
      </c>
      <c r="BJ26" t="s">
        <v>184</v>
      </c>
      <c r="BK26" s="1" t="s">
        <v>1004</v>
      </c>
      <c r="BL26">
        <f t="shared" si="3"/>
        <v>22</v>
      </c>
      <c r="BM26" s="12">
        <f t="shared" si="4"/>
        <v>3.6874999999999998E-2</v>
      </c>
    </row>
    <row r="27" spans="1:65">
      <c r="A27" s="1">
        <v>43990</v>
      </c>
      <c r="B27" s="1" t="str">
        <f t="shared" si="0"/>
        <v>24</v>
      </c>
      <c r="C27" t="s">
        <v>1197</v>
      </c>
      <c r="D27" t="s">
        <v>365</v>
      </c>
      <c r="E27" t="str">
        <f t="shared" si="5"/>
        <v>Disinfectant Wipes</v>
      </c>
      <c r="F27" t="s">
        <v>1198</v>
      </c>
      <c r="G27">
        <v>2239</v>
      </c>
      <c r="H27" s="2" t="s">
        <v>63</v>
      </c>
      <c r="I27" s="2" t="s">
        <v>63</v>
      </c>
      <c r="J27" s="2">
        <v>80</v>
      </c>
      <c r="K27" t="s">
        <v>368</v>
      </c>
      <c r="L27">
        <v>5000</v>
      </c>
      <c r="M27" t="s">
        <v>369</v>
      </c>
      <c r="N27" s="2">
        <v>1</v>
      </c>
      <c r="O27" s="2" t="s">
        <v>66</v>
      </c>
      <c r="P27" s="2">
        <v>400000</v>
      </c>
      <c r="Q27" s="2">
        <v>5000</v>
      </c>
      <c r="R27" s="3">
        <v>3.45</v>
      </c>
      <c r="S27" s="3">
        <v>17250</v>
      </c>
      <c r="T27" s="1">
        <v>44001</v>
      </c>
      <c r="U27" s="1">
        <f t="shared" ca="1" si="1"/>
        <v>44001</v>
      </c>
      <c r="V27" s="1" t="str">
        <f t="shared" ca="1" si="2"/>
        <v>25</v>
      </c>
      <c r="W27" t="s">
        <v>1199</v>
      </c>
      <c r="X27" t="s">
        <v>68</v>
      </c>
      <c r="Y27" t="s">
        <v>1200</v>
      </c>
      <c r="AA27" s="2" t="s">
        <v>210</v>
      </c>
      <c r="AB27" s="2"/>
      <c r="AD27" s="1"/>
      <c r="AK27" s="2">
        <v>5000</v>
      </c>
      <c r="AL27" s="2" t="s">
        <v>365</v>
      </c>
      <c r="AM27" t="s">
        <v>1101</v>
      </c>
      <c r="AN27" s="2">
        <v>5000</v>
      </c>
      <c r="AO27" s="1">
        <v>44001</v>
      </c>
      <c r="AT27" t="s">
        <v>1201</v>
      </c>
      <c r="AV27" t="s">
        <v>102</v>
      </c>
      <c r="AW27" s="4">
        <v>17250</v>
      </c>
      <c r="AX27" s="4">
        <v>1742.25</v>
      </c>
      <c r="AY27" s="4">
        <v>0</v>
      </c>
      <c r="AZ27" s="4">
        <v>0</v>
      </c>
      <c r="BA27" s="4">
        <v>18992.25</v>
      </c>
      <c r="BB27" s="2">
        <v>5000</v>
      </c>
      <c r="BC27" s="2" t="s">
        <v>206</v>
      </c>
      <c r="BD27" s="4">
        <v>3.7984499999999999</v>
      </c>
      <c r="BE27" s="4" t="s">
        <v>373</v>
      </c>
      <c r="BF27" s="2" t="s">
        <v>374</v>
      </c>
      <c r="BG27" s="4">
        <v>1</v>
      </c>
      <c r="BH27" s="4">
        <v>3.7984499999999999</v>
      </c>
      <c r="BJ27" t="s">
        <v>184</v>
      </c>
      <c r="BK27" s="1" t="s">
        <v>1134</v>
      </c>
      <c r="BL27">
        <f t="shared" si="3"/>
        <v>11</v>
      </c>
      <c r="BM27" s="12">
        <f t="shared" si="4"/>
        <v>4.3124999999999997E-2</v>
      </c>
    </row>
    <row r="28" spans="1:65">
      <c r="A28" s="1">
        <v>43990</v>
      </c>
      <c r="B28" s="1" t="str">
        <f t="shared" si="0"/>
        <v>24</v>
      </c>
      <c r="C28" t="s">
        <v>1197</v>
      </c>
      <c r="D28" t="s">
        <v>365</v>
      </c>
      <c r="E28" t="str">
        <f t="shared" si="5"/>
        <v>Disinfectant Wipes</v>
      </c>
      <c r="F28" t="s">
        <v>1198</v>
      </c>
      <c r="G28">
        <v>2239</v>
      </c>
      <c r="H28" s="2" t="s">
        <v>63</v>
      </c>
      <c r="I28" s="2" t="s">
        <v>63</v>
      </c>
      <c r="J28" s="2">
        <v>80</v>
      </c>
      <c r="K28" t="s">
        <v>368</v>
      </c>
      <c r="L28">
        <v>15000</v>
      </c>
      <c r="M28" t="s">
        <v>369</v>
      </c>
      <c r="N28" s="2">
        <v>1</v>
      </c>
      <c r="O28" s="2" t="s">
        <v>66</v>
      </c>
      <c r="P28" s="2">
        <v>1200000</v>
      </c>
      <c r="Q28" s="2">
        <v>15000</v>
      </c>
      <c r="R28" s="3">
        <v>3.45</v>
      </c>
      <c r="S28" s="3">
        <v>51750</v>
      </c>
      <c r="T28" s="1">
        <v>44008</v>
      </c>
      <c r="U28" s="1">
        <f t="shared" ca="1" si="1"/>
        <v>44008</v>
      </c>
      <c r="V28" s="1" t="str">
        <f t="shared" ca="1" si="2"/>
        <v>26</v>
      </c>
      <c r="W28" t="s">
        <v>1202</v>
      </c>
      <c r="X28" t="s">
        <v>68</v>
      </c>
      <c r="Y28" t="s">
        <v>1200</v>
      </c>
      <c r="AA28" s="2" t="s">
        <v>210</v>
      </c>
      <c r="AB28" s="2"/>
      <c r="AD28" s="1"/>
      <c r="AK28" s="2">
        <v>15000</v>
      </c>
      <c r="AL28" s="2" t="s">
        <v>365</v>
      </c>
      <c r="AM28" t="s">
        <v>1101</v>
      </c>
      <c r="AN28" s="2">
        <v>15000</v>
      </c>
      <c r="AO28" s="1">
        <v>44008</v>
      </c>
      <c r="AT28" t="s">
        <v>1203</v>
      </c>
      <c r="AV28" t="s">
        <v>102</v>
      </c>
      <c r="AW28" s="4">
        <v>51750</v>
      </c>
      <c r="AX28" s="4">
        <v>5226.75</v>
      </c>
      <c r="AY28" s="4">
        <v>0</v>
      </c>
      <c r="AZ28" s="4">
        <v>0</v>
      </c>
      <c r="BA28" s="4">
        <v>56976.75</v>
      </c>
      <c r="BB28" s="2">
        <v>15000</v>
      </c>
      <c r="BC28" s="2" t="s">
        <v>206</v>
      </c>
      <c r="BD28" s="4">
        <v>3.7984499999999999</v>
      </c>
      <c r="BE28" s="4" t="s">
        <v>373</v>
      </c>
      <c r="BF28" s="2" t="s">
        <v>374</v>
      </c>
      <c r="BG28" s="4">
        <v>1</v>
      </c>
      <c r="BH28" s="4">
        <v>3.7984499999999999</v>
      </c>
      <c r="BJ28" t="s">
        <v>184</v>
      </c>
      <c r="BK28" s="1" t="s">
        <v>1134</v>
      </c>
      <c r="BL28">
        <f t="shared" si="3"/>
        <v>18</v>
      </c>
      <c r="BM28" s="12">
        <f t="shared" si="4"/>
        <v>4.3124999999999997E-2</v>
      </c>
    </row>
    <row r="29" spans="1:65">
      <c r="A29" s="1">
        <v>44019</v>
      </c>
      <c r="B29" s="1" t="str">
        <f t="shared" si="0"/>
        <v>28</v>
      </c>
      <c r="C29" t="s">
        <v>364</v>
      </c>
      <c r="D29" t="s">
        <v>365</v>
      </c>
      <c r="E29" t="str">
        <f t="shared" si="5"/>
        <v>Disinfectant Wipes</v>
      </c>
      <c r="F29" t="s">
        <v>1321</v>
      </c>
      <c r="G29" t="s">
        <v>1322</v>
      </c>
      <c r="H29" s="2" t="s">
        <v>63</v>
      </c>
      <c r="I29" s="2" t="s">
        <v>63</v>
      </c>
      <c r="J29" s="2">
        <v>160</v>
      </c>
      <c r="K29" t="s">
        <v>368</v>
      </c>
      <c r="L29">
        <v>400</v>
      </c>
      <c r="M29" t="s">
        <v>369</v>
      </c>
      <c r="N29" s="2">
        <v>1</v>
      </c>
      <c r="O29" s="2" t="s">
        <v>66</v>
      </c>
      <c r="P29" s="2">
        <v>64000</v>
      </c>
      <c r="Q29" s="2">
        <v>400</v>
      </c>
      <c r="R29" s="3">
        <v>7.88</v>
      </c>
      <c r="S29" s="3">
        <v>3152</v>
      </c>
      <c r="T29" s="1">
        <v>44082</v>
      </c>
      <c r="U29" s="1">
        <f t="shared" ca="1" si="1"/>
        <v>44082</v>
      </c>
      <c r="V29" s="1" t="str">
        <f t="shared" ca="1" si="2"/>
        <v>37</v>
      </c>
      <c r="W29" t="s">
        <v>576</v>
      </c>
      <c r="X29" t="s">
        <v>68</v>
      </c>
      <c r="Y29" t="s">
        <v>1323</v>
      </c>
      <c r="AA29" s="2" t="s">
        <v>210</v>
      </c>
      <c r="AB29" s="2"/>
      <c r="AD29" s="1"/>
      <c r="AK29" s="2">
        <v>400</v>
      </c>
      <c r="AL29" s="2" t="s">
        <v>365</v>
      </c>
      <c r="AM29" t="s">
        <v>1101</v>
      </c>
      <c r="AN29" s="2">
        <v>400</v>
      </c>
      <c r="AO29" s="1">
        <v>44082</v>
      </c>
      <c r="AT29" t="s">
        <v>1324</v>
      </c>
      <c r="AV29" t="s">
        <v>102</v>
      </c>
      <c r="AW29" s="3">
        <v>3152</v>
      </c>
      <c r="AX29" s="7">
        <v>318.35200000000003</v>
      </c>
      <c r="BA29" s="7">
        <v>3470.3519999999999</v>
      </c>
      <c r="BB29" s="2"/>
      <c r="BC29" s="2"/>
      <c r="BF29" s="2"/>
      <c r="BG29" s="4"/>
      <c r="BH29" s="4"/>
      <c r="BL29">
        <f t="shared" si="3"/>
        <v>63</v>
      </c>
      <c r="BM29" s="12">
        <f t="shared" si="4"/>
        <v>4.9250000000000002E-2</v>
      </c>
    </row>
    <row r="30" spans="1:65">
      <c r="A30" s="1">
        <v>44019</v>
      </c>
      <c r="B30" s="1" t="str">
        <f t="shared" si="0"/>
        <v>28</v>
      </c>
      <c r="C30" t="s">
        <v>364</v>
      </c>
      <c r="D30" t="s">
        <v>365</v>
      </c>
      <c r="E30" t="str">
        <f t="shared" si="5"/>
        <v>Disinfectant Wipes</v>
      </c>
      <c r="F30" t="s">
        <v>1325</v>
      </c>
      <c r="G30" t="s">
        <v>1099</v>
      </c>
      <c r="H30" s="2" t="s">
        <v>63</v>
      </c>
      <c r="I30" s="2" t="s">
        <v>63</v>
      </c>
      <c r="J30" s="2">
        <v>160</v>
      </c>
      <c r="K30" t="s">
        <v>368</v>
      </c>
      <c r="L30">
        <v>500</v>
      </c>
      <c r="M30" t="s">
        <v>369</v>
      </c>
      <c r="N30" s="2">
        <v>1</v>
      </c>
      <c r="O30" s="2" t="s">
        <v>66</v>
      </c>
      <c r="P30" s="2">
        <v>80000</v>
      </c>
      <c r="Q30" s="2">
        <v>500</v>
      </c>
      <c r="R30" s="3">
        <v>5.99</v>
      </c>
      <c r="S30" s="3">
        <v>2995</v>
      </c>
      <c r="T30" s="1">
        <v>44043</v>
      </c>
      <c r="U30" s="1">
        <f t="shared" ca="1" si="1"/>
        <v>44043</v>
      </c>
      <c r="V30" s="1" t="str">
        <f t="shared" ca="1" si="2"/>
        <v>31</v>
      </c>
      <c r="W30" t="s">
        <v>576</v>
      </c>
      <c r="X30" t="s">
        <v>68</v>
      </c>
      <c r="Y30" t="s">
        <v>1323</v>
      </c>
      <c r="Z30" t="s">
        <v>1326</v>
      </c>
      <c r="AA30" s="2" t="s">
        <v>210</v>
      </c>
      <c r="AB30" s="2">
        <v>120</v>
      </c>
      <c r="AC30">
        <v>123569</v>
      </c>
      <c r="AD30" s="1">
        <v>44025</v>
      </c>
      <c r="AK30" s="2">
        <v>380</v>
      </c>
      <c r="AL30" s="2" t="s">
        <v>365</v>
      </c>
      <c r="AM30" t="s">
        <v>1101</v>
      </c>
      <c r="AN30" s="2">
        <v>380</v>
      </c>
      <c r="AO30" s="1">
        <v>44043</v>
      </c>
      <c r="AP30" t="s">
        <v>1327</v>
      </c>
      <c r="AT30" t="s">
        <v>1328</v>
      </c>
      <c r="AV30" t="s">
        <v>102</v>
      </c>
      <c r="AW30" s="3">
        <v>2995</v>
      </c>
      <c r="AX30" s="7">
        <v>302.495</v>
      </c>
      <c r="BA30" s="7">
        <v>3297.4949999999999</v>
      </c>
      <c r="BB30" s="2"/>
      <c r="BC30" s="2"/>
      <c r="BF30" s="2"/>
      <c r="BG30" s="4"/>
      <c r="BH30" s="4"/>
      <c r="BL30">
        <f t="shared" si="3"/>
        <v>24</v>
      </c>
      <c r="BM30" s="12">
        <f t="shared" si="4"/>
        <v>3.7437499999999999E-2</v>
      </c>
    </row>
    <row r="31" spans="1:65">
      <c r="A31" s="1">
        <v>43959</v>
      </c>
      <c r="B31" s="1" t="str">
        <f t="shared" si="0"/>
        <v>19</v>
      </c>
      <c r="C31" t="s">
        <v>671</v>
      </c>
      <c r="D31" t="s">
        <v>1042</v>
      </c>
      <c r="E31" t="s">
        <v>1367</v>
      </c>
      <c r="F31" t="s">
        <v>1043</v>
      </c>
      <c r="G31" t="s">
        <v>1044</v>
      </c>
      <c r="H31" s="2" t="s">
        <v>63</v>
      </c>
      <c r="I31" s="2" t="s">
        <v>63</v>
      </c>
      <c r="J31" s="2">
        <v>15</v>
      </c>
      <c r="K31" t="s">
        <v>374</v>
      </c>
      <c r="L31" t="s">
        <v>63</v>
      </c>
      <c r="M31" t="s">
        <v>63</v>
      </c>
      <c r="N31" s="2">
        <v>1</v>
      </c>
      <c r="O31" s="2" t="s">
        <v>66</v>
      </c>
      <c r="P31" s="2">
        <v>15</v>
      </c>
      <c r="Q31" s="2" t="s">
        <v>63</v>
      </c>
      <c r="R31" s="3">
        <v>384.71</v>
      </c>
      <c r="S31" s="3">
        <v>5770.65</v>
      </c>
      <c r="T31" s="1">
        <v>43964</v>
      </c>
      <c r="U31" s="1">
        <f t="shared" ca="1" si="1"/>
        <v>43964</v>
      </c>
      <c r="V31" s="1" t="str">
        <f t="shared" ca="1" si="2"/>
        <v>20</v>
      </c>
      <c r="W31" t="s">
        <v>268</v>
      </c>
      <c r="X31" t="s">
        <v>68</v>
      </c>
      <c r="Y31" t="s">
        <v>1045</v>
      </c>
      <c r="AA31" s="2" t="s">
        <v>69</v>
      </c>
      <c r="AB31">
        <v>15</v>
      </c>
      <c r="AC31">
        <v>4205246</v>
      </c>
      <c r="AD31" s="1">
        <v>43964</v>
      </c>
      <c r="AK31" s="2">
        <v>0</v>
      </c>
      <c r="AL31" s="2" t="s">
        <v>1046</v>
      </c>
      <c r="AM31" s="2" t="s">
        <v>374</v>
      </c>
      <c r="AN31" s="2">
        <v>0</v>
      </c>
      <c r="AO31" s="1">
        <v>43964</v>
      </c>
      <c r="AP31" t="s">
        <v>1047</v>
      </c>
      <c r="AT31" t="s">
        <v>1048</v>
      </c>
      <c r="AU31" t="s">
        <v>1049</v>
      </c>
      <c r="AV31" t="s">
        <v>72</v>
      </c>
      <c r="AW31" s="4">
        <v>5770.65</v>
      </c>
      <c r="AX31" s="4">
        <v>582.83564999999999</v>
      </c>
      <c r="AY31" s="4">
        <v>0</v>
      </c>
      <c r="AZ31" s="4">
        <v>0</v>
      </c>
      <c r="BA31" s="4">
        <v>6353.4856499999996</v>
      </c>
      <c r="BB31" s="2">
        <v>15</v>
      </c>
      <c r="BC31" s="4"/>
      <c r="BD31" s="4">
        <v>423.56570999999997</v>
      </c>
      <c r="BE31" t="s">
        <v>1050</v>
      </c>
      <c r="BF31" s="4" t="s">
        <v>374</v>
      </c>
      <c r="BG31" s="4">
        <v>1</v>
      </c>
      <c r="BH31" s="4">
        <v>423.56570999999997</v>
      </c>
      <c r="BJ31" t="s">
        <v>1051</v>
      </c>
      <c r="BK31" s="1" t="s">
        <v>1004</v>
      </c>
      <c r="BL31">
        <f t="shared" si="3"/>
        <v>5</v>
      </c>
      <c r="BM31" s="12">
        <f t="shared" si="4"/>
        <v>384.71</v>
      </c>
    </row>
    <row r="32" spans="1:65">
      <c r="A32" s="1">
        <v>43990</v>
      </c>
      <c r="B32" s="1" t="str">
        <f t="shared" si="0"/>
        <v>24</v>
      </c>
      <c r="C32" t="s">
        <v>671</v>
      </c>
      <c r="D32" t="s">
        <v>1042</v>
      </c>
      <c r="E32" t="s">
        <v>1367</v>
      </c>
      <c r="F32" t="s">
        <v>1204</v>
      </c>
      <c r="G32" t="s">
        <v>1205</v>
      </c>
      <c r="H32" s="2" t="s">
        <v>63</v>
      </c>
      <c r="I32" s="2" t="s">
        <v>63</v>
      </c>
      <c r="J32" s="2">
        <v>10</v>
      </c>
      <c r="K32" t="s">
        <v>374</v>
      </c>
      <c r="L32" t="s">
        <v>63</v>
      </c>
      <c r="M32" t="s">
        <v>63</v>
      </c>
      <c r="N32" s="2">
        <v>1</v>
      </c>
      <c r="O32" s="2" t="s">
        <v>66</v>
      </c>
      <c r="P32" s="2">
        <v>10</v>
      </c>
      <c r="Q32" s="2" t="s">
        <v>63</v>
      </c>
      <c r="R32" s="3">
        <v>384.71</v>
      </c>
      <c r="S32" s="3">
        <v>3847.1</v>
      </c>
      <c r="T32" s="1">
        <v>43994</v>
      </c>
      <c r="U32" s="1">
        <f t="shared" ca="1" si="1"/>
        <v>43994</v>
      </c>
      <c r="V32" s="1" t="str">
        <f t="shared" ca="1" si="2"/>
        <v>24</v>
      </c>
      <c r="W32" t="s">
        <v>1206</v>
      </c>
      <c r="X32" t="s">
        <v>68</v>
      </c>
      <c r="Y32" t="s">
        <v>1207</v>
      </c>
      <c r="AA32" s="2" t="s">
        <v>69</v>
      </c>
      <c r="AB32" s="2">
        <v>10</v>
      </c>
      <c r="AC32">
        <v>4213966</v>
      </c>
      <c r="AD32" s="1">
        <v>43994</v>
      </c>
      <c r="AK32" s="2">
        <v>0</v>
      </c>
      <c r="AL32" s="2" t="s">
        <v>1046</v>
      </c>
      <c r="AM32" s="2" t="s">
        <v>374</v>
      </c>
      <c r="AN32" s="2">
        <v>0</v>
      </c>
      <c r="AO32" s="1">
        <v>43994</v>
      </c>
      <c r="AP32" t="s">
        <v>1208</v>
      </c>
      <c r="AT32" t="s">
        <v>1209</v>
      </c>
      <c r="AU32" t="s">
        <v>1210</v>
      </c>
      <c r="AV32" t="s">
        <v>72</v>
      </c>
      <c r="AW32" s="4">
        <v>3847.1</v>
      </c>
      <c r="AX32" s="4">
        <v>388.55709999999999</v>
      </c>
      <c r="BA32" s="7">
        <v>4235.6571000000004</v>
      </c>
      <c r="BB32" s="2">
        <v>10</v>
      </c>
      <c r="BC32" t="s">
        <v>374</v>
      </c>
      <c r="BD32" s="4">
        <v>423.56571000000002</v>
      </c>
      <c r="BE32" t="s">
        <v>1050</v>
      </c>
      <c r="BF32" t="s">
        <v>374</v>
      </c>
      <c r="BG32" s="4">
        <v>1</v>
      </c>
      <c r="BH32" s="4">
        <v>423.56571000000002</v>
      </c>
      <c r="BK32" s="1" t="s">
        <v>1134</v>
      </c>
      <c r="BL32">
        <f t="shared" si="3"/>
        <v>4</v>
      </c>
      <c r="BM32" s="12">
        <f t="shared" si="4"/>
        <v>384.71</v>
      </c>
    </row>
    <row r="33" spans="1:65">
      <c r="A33" s="1">
        <v>43998</v>
      </c>
      <c r="B33" s="1" t="str">
        <f t="shared" si="0"/>
        <v>25</v>
      </c>
      <c r="C33" t="s">
        <v>1234</v>
      </c>
      <c r="D33" t="s">
        <v>1042</v>
      </c>
      <c r="E33" t="s">
        <v>1367</v>
      </c>
      <c r="F33" t="s">
        <v>1235</v>
      </c>
      <c r="G33" t="s">
        <v>1236</v>
      </c>
      <c r="H33" s="2" t="s">
        <v>63</v>
      </c>
      <c r="I33" s="2" t="s">
        <v>63</v>
      </c>
      <c r="J33" s="2">
        <v>5</v>
      </c>
      <c r="K33" t="s">
        <v>374</v>
      </c>
      <c r="L33" t="s">
        <v>63</v>
      </c>
      <c r="M33" t="s">
        <v>63</v>
      </c>
      <c r="N33" s="2">
        <v>1</v>
      </c>
      <c r="O33" s="2" t="s">
        <v>66</v>
      </c>
      <c r="P33" s="2">
        <v>5</v>
      </c>
      <c r="Q33" s="2" t="s">
        <v>63</v>
      </c>
      <c r="R33" s="3">
        <v>699.99</v>
      </c>
      <c r="S33" s="3">
        <v>3499.95</v>
      </c>
      <c r="T33" s="1">
        <v>44027</v>
      </c>
      <c r="U33" s="1">
        <f t="shared" ca="1" si="1"/>
        <v>44027</v>
      </c>
      <c r="V33" s="1" t="str">
        <f t="shared" ca="1" si="2"/>
        <v>29</v>
      </c>
      <c r="W33" t="s">
        <v>1237</v>
      </c>
      <c r="X33" t="s">
        <v>68</v>
      </c>
      <c r="Y33" t="s">
        <v>1238</v>
      </c>
      <c r="Z33" t="s">
        <v>1239</v>
      </c>
      <c r="AA33" s="2" t="s">
        <v>210</v>
      </c>
      <c r="AB33" s="2"/>
      <c r="AD33" s="1"/>
      <c r="AK33" s="2">
        <v>5</v>
      </c>
      <c r="AL33" s="2" t="s">
        <v>1046</v>
      </c>
      <c r="AM33" t="s">
        <v>374</v>
      </c>
      <c r="AN33" s="2">
        <v>10</v>
      </c>
      <c r="AO33" s="1">
        <v>44027</v>
      </c>
      <c r="AT33" t="s">
        <v>1240</v>
      </c>
      <c r="AV33" t="s">
        <v>72</v>
      </c>
      <c r="AW33" s="3">
        <v>3499.95</v>
      </c>
      <c r="AX33" s="7">
        <v>353.49495000000002</v>
      </c>
      <c r="BA33" s="7">
        <v>3853.4449500000001</v>
      </c>
      <c r="BB33" s="2">
        <v>5</v>
      </c>
      <c r="BC33" s="2"/>
      <c r="BD33" s="4">
        <v>770.68898999999999</v>
      </c>
      <c r="BF33" s="2"/>
      <c r="BG33" s="4"/>
      <c r="BH33" s="4"/>
      <c r="BK33" s="1" t="s">
        <v>1134</v>
      </c>
      <c r="BL33">
        <f t="shared" si="3"/>
        <v>29</v>
      </c>
      <c r="BM33" s="12">
        <f t="shared" si="4"/>
        <v>699.99</v>
      </c>
    </row>
    <row r="34" spans="1:65">
      <c r="A34" s="1">
        <v>43959</v>
      </c>
      <c r="B34" s="1" t="str">
        <f t="shared" si="0"/>
        <v>19</v>
      </c>
      <c r="C34" t="s">
        <v>1057</v>
      </c>
      <c r="D34" t="s">
        <v>1058</v>
      </c>
      <c r="E34" t="s">
        <v>1367</v>
      </c>
      <c r="F34" t="s">
        <v>1059</v>
      </c>
      <c r="G34">
        <v>310650026</v>
      </c>
      <c r="H34" s="2">
        <v>7040</v>
      </c>
      <c r="I34" s="2">
        <v>35200</v>
      </c>
      <c r="J34" s="2">
        <v>5</v>
      </c>
      <c r="K34" t="s">
        <v>374</v>
      </c>
      <c r="L34" t="s">
        <v>63</v>
      </c>
      <c r="M34" t="s">
        <v>63</v>
      </c>
      <c r="N34" s="2">
        <v>1</v>
      </c>
      <c r="O34" s="2" t="s">
        <v>66</v>
      </c>
      <c r="P34" s="2">
        <v>5</v>
      </c>
      <c r="Q34" s="2" t="s">
        <v>63</v>
      </c>
      <c r="R34" s="3">
        <v>849.99</v>
      </c>
      <c r="S34" s="3"/>
      <c r="T34" s="1" t="s">
        <v>149</v>
      </c>
      <c r="U34" s="1">
        <f t="shared" ca="1" si="1"/>
        <v>44126</v>
      </c>
      <c r="V34" s="1" t="str">
        <f t="shared" ca="1" si="2"/>
        <v>43</v>
      </c>
      <c r="W34" t="s">
        <v>268</v>
      </c>
      <c r="X34" t="s">
        <v>68</v>
      </c>
      <c r="Y34" t="s">
        <v>1060</v>
      </c>
      <c r="AA34" s="2" t="s">
        <v>151</v>
      </c>
      <c r="AB34" s="2"/>
      <c r="AD34" s="1"/>
      <c r="AK34" s="2">
        <v>0</v>
      </c>
      <c r="AL34" s="2" t="s">
        <v>1061</v>
      </c>
      <c r="AM34" t="s">
        <v>1062</v>
      </c>
      <c r="AN34" s="2">
        <v>0</v>
      </c>
      <c r="AO34" s="1">
        <v>49674</v>
      </c>
      <c r="AT34" t="s">
        <v>1063</v>
      </c>
      <c r="AV34" t="s">
        <v>72</v>
      </c>
      <c r="AW34" s="4"/>
      <c r="AX34" s="4"/>
      <c r="AY34" s="4"/>
      <c r="AZ34" s="4"/>
      <c r="BA34" s="4"/>
      <c r="BB34" s="2">
        <v>5</v>
      </c>
      <c r="BC34" s="4" t="s">
        <v>1062</v>
      </c>
      <c r="BD34" s="4">
        <v>0</v>
      </c>
      <c r="BE34" t="s">
        <v>1064</v>
      </c>
      <c r="BF34" s="4" t="s">
        <v>1062</v>
      </c>
      <c r="BG34" s="4">
        <v>55</v>
      </c>
      <c r="BH34" s="4">
        <v>0</v>
      </c>
      <c r="BJ34" t="s">
        <v>184</v>
      </c>
      <c r="BK34" s="1" t="s">
        <v>1004</v>
      </c>
      <c r="BL34">
        <f t="shared" si="3"/>
        <v>90</v>
      </c>
      <c r="BM34" s="12">
        <f t="shared" si="4"/>
        <v>0</v>
      </c>
    </row>
    <row r="35" spans="1:65">
      <c r="A35" s="1">
        <v>43959</v>
      </c>
      <c r="B35" s="1" t="str">
        <f t="shared" si="0"/>
        <v>19</v>
      </c>
      <c r="C35" t="s">
        <v>1057</v>
      </c>
      <c r="D35" t="s">
        <v>1058</v>
      </c>
      <c r="E35" t="s">
        <v>1367</v>
      </c>
      <c r="F35" t="s">
        <v>1065</v>
      </c>
      <c r="G35">
        <v>310650025</v>
      </c>
      <c r="H35" s="2">
        <v>640</v>
      </c>
      <c r="I35" s="2">
        <v>2560</v>
      </c>
      <c r="J35" s="2">
        <v>4</v>
      </c>
      <c r="K35" t="s">
        <v>374</v>
      </c>
      <c r="L35" t="s">
        <v>63</v>
      </c>
      <c r="M35" t="s">
        <v>63</v>
      </c>
      <c r="N35" s="2">
        <v>1</v>
      </c>
      <c r="O35" s="2" t="s">
        <v>66</v>
      </c>
      <c r="P35" s="2">
        <v>4</v>
      </c>
      <c r="Q35" s="2" t="s">
        <v>63</v>
      </c>
      <c r="R35" s="3">
        <v>93.49</v>
      </c>
      <c r="S35" s="3"/>
      <c r="T35" s="1" t="s">
        <v>149</v>
      </c>
      <c r="U35" s="1">
        <f t="shared" ca="1" si="1"/>
        <v>44126</v>
      </c>
      <c r="V35" s="1" t="str">
        <f t="shared" ca="1" si="2"/>
        <v>43</v>
      </c>
      <c r="W35" t="s">
        <v>268</v>
      </c>
      <c r="X35" t="s">
        <v>68</v>
      </c>
      <c r="Y35" t="s">
        <v>1060</v>
      </c>
      <c r="AA35" s="2" t="s">
        <v>151</v>
      </c>
      <c r="AB35" s="2"/>
      <c r="AD35" s="1"/>
      <c r="AK35" s="2">
        <v>0</v>
      </c>
      <c r="AL35" s="2" t="s">
        <v>1061</v>
      </c>
      <c r="AM35" t="s">
        <v>1062</v>
      </c>
      <c r="AN35" s="2">
        <v>0</v>
      </c>
      <c r="AO35" s="1">
        <v>49674</v>
      </c>
      <c r="AT35" t="s">
        <v>1066</v>
      </c>
      <c r="AV35" t="s">
        <v>72</v>
      </c>
      <c r="AW35" s="4"/>
      <c r="AX35" s="4"/>
      <c r="AY35" s="4"/>
      <c r="AZ35" s="4"/>
      <c r="BA35" s="4"/>
      <c r="BB35" s="2">
        <v>4</v>
      </c>
      <c r="BC35" s="4" t="s">
        <v>1062</v>
      </c>
      <c r="BD35" s="4">
        <v>0</v>
      </c>
      <c r="BE35" t="s">
        <v>1067</v>
      </c>
      <c r="BF35" s="4" t="s">
        <v>1062</v>
      </c>
      <c r="BG35" s="4">
        <v>5</v>
      </c>
      <c r="BH35" s="4">
        <v>0</v>
      </c>
      <c r="BJ35" t="s">
        <v>184</v>
      </c>
      <c r="BK35" s="1" t="s">
        <v>1004</v>
      </c>
      <c r="BL35">
        <f t="shared" si="3"/>
        <v>90</v>
      </c>
      <c r="BM35" s="12">
        <f t="shared" si="4"/>
        <v>0</v>
      </c>
    </row>
    <row r="36" spans="1:65">
      <c r="A36" s="1">
        <v>43970</v>
      </c>
      <c r="B36" s="1" t="str">
        <f t="shared" si="0"/>
        <v>21</v>
      </c>
      <c r="C36" t="s">
        <v>1110</v>
      </c>
      <c r="D36" t="s">
        <v>1058</v>
      </c>
      <c r="E36" t="s">
        <v>1367</v>
      </c>
      <c r="F36" t="s">
        <v>1111</v>
      </c>
      <c r="G36" s="2" t="s">
        <v>1112</v>
      </c>
      <c r="H36" s="2">
        <v>7040</v>
      </c>
      <c r="I36" s="2">
        <v>14080</v>
      </c>
      <c r="J36" s="2">
        <v>2</v>
      </c>
      <c r="K36" t="s">
        <v>1113</v>
      </c>
      <c r="L36" t="s">
        <v>63</v>
      </c>
      <c r="M36" t="s">
        <v>63</v>
      </c>
      <c r="N36" s="2">
        <v>1</v>
      </c>
      <c r="O36" s="2" t="s">
        <v>1114</v>
      </c>
      <c r="P36" s="2">
        <v>2</v>
      </c>
      <c r="Q36" s="2" t="s">
        <v>1115</v>
      </c>
      <c r="R36" s="3">
        <v>1039.21</v>
      </c>
      <c r="S36" s="3">
        <v>2078.42</v>
      </c>
      <c r="T36" s="1">
        <v>43980</v>
      </c>
      <c r="U36" s="1">
        <f t="shared" ca="1" si="1"/>
        <v>43980</v>
      </c>
      <c r="V36" s="1" t="str">
        <f t="shared" ca="1" si="2"/>
        <v>22</v>
      </c>
      <c r="W36" t="s">
        <v>984</v>
      </c>
      <c r="X36" t="s">
        <v>68</v>
      </c>
      <c r="Y36" t="s">
        <v>1116</v>
      </c>
      <c r="AA36" s="2" t="s">
        <v>69</v>
      </c>
      <c r="AB36" s="2">
        <v>2</v>
      </c>
      <c r="AC36">
        <v>777</v>
      </c>
      <c r="AD36" s="1">
        <v>43997</v>
      </c>
      <c r="AK36" s="2">
        <v>0</v>
      </c>
      <c r="AL36" s="2" t="s">
        <v>1061</v>
      </c>
      <c r="AM36" t="s">
        <v>1062</v>
      </c>
      <c r="AN36" s="2">
        <v>0</v>
      </c>
      <c r="AO36" s="1">
        <v>43980</v>
      </c>
      <c r="AP36" t="s">
        <v>1117</v>
      </c>
      <c r="AT36" t="s">
        <v>1118</v>
      </c>
      <c r="AU36" t="s">
        <v>1119</v>
      </c>
      <c r="AV36" t="s">
        <v>72</v>
      </c>
      <c r="AW36" s="4">
        <v>2078.42</v>
      </c>
      <c r="AX36" s="4">
        <v>209.92042000000001</v>
      </c>
      <c r="AY36" s="4">
        <v>0</v>
      </c>
      <c r="AZ36" s="4">
        <v>0</v>
      </c>
      <c r="BA36" s="4">
        <v>2288.34042</v>
      </c>
      <c r="BB36" s="2">
        <v>2</v>
      </c>
      <c r="BC36" s="4" t="s">
        <v>425</v>
      </c>
      <c r="BD36" s="4">
        <v>1144.17021</v>
      </c>
      <c r="BE36" t="s">
        <v>1064</v>
      </c>
      <c r="BF36" s="4" t="s">
        <v>425</v>
      </c>
      <c r="BG36" s="4">
        <v>1</v>
      </c>
      <c r="BH36" s="4">
        <v>1144.17021</v>
      </c>
      <c r="BJ36" t="s">
        <v>184</v>
      </c>
      <c r="BK36" s="1" t="s">
        <v>1004</v>
      </c>
      <c r="BL36">
        <f t="shared" si="3"/>
        <v>10</v>
      </c>
      <c r="BM36" s="12">
        <f t="shared" si="4"/>
        <v>1039.21</v>
      </c>
    </row>
    <row r="37" spans="1:65">
      <c r="A37" s="1">
        <v>43970</v>
      </c>
      <c r="B37" s="1" t="str">
        <f t="shared" si="0"/>
        <v>21</v>
      </c>
      <c r="C37" t="s">
        <v>1110</v>
      </c>
      <c r="D37" t="s">
        <v>1058</v>
      </c>
      <c r="E37" t="s">
        <v>1367</v>
      </c>
      <c r="F37" t="s">
        <v>1120</v>
      </c>
      <c r="G37" t="s">
        <v>1121</v>
      </c>
      <c r="H37" s="2">
        <v>640</v>
      </c>
      <c r="I37" s="2">
        <v>14080</v>
      </c>
      <c r="J37" s="2">
        <v>22</v>
      </c>
      <c r="K37" t="s">
        <v>1122</v>
      </c>
      <c r="L37" t="s">
        <v>63</v>
      </c>
      <c r="M37" t="s">
        <v>63</v>
      </c>
      <c r="N37" s="2">
        <v>1</v>
      </c>
      <c r="O37" s="2" t="s">
        <v>1114</v>
      </c>
      <c r="P37" s="2">
        <v>22</v>
      </c>
      <c r="Q37" s="2" t="s">
        <v>1115</v>
      </c>
      <c r="R37" s="3">
        <v>151.4</v>
      </c>
      <c r="S37" s="3">
        <v>3330.8</v>
      </c>
      <c r="T37" s="1">
        <v>43980</v>
      </c>
      <c r="U37" s="1">
        <f t="shared" ca="1" si="1"/>
        <v>43980</v>
      </c>
      <c r="V37" s="1" t="str">
        <f t="shared" ca="1" si="2"/>
        <v>22</v>
      </c>
      <c r="W37" t="s">
        <v>984</v>
      </c>
      <c r="X37" t="s">
        <v>68</v>
      </c>
      <c r="Y37" t="s">
        <v>1116</v>
      </c>
      <c r="AA37" s="2" t="s">
        <v>69</v>
      </c>
      <c r="AB37" s="2">
        <v>22</v>
      </c>
      <c r="AC37">
        <v>777</v>
      </c>
      <c r="AD37" s="1">
        <v>43997</v>
      </c>
      <c r="AK37" s="2">
        <v>0</v>
      </c>
      <c r="AL37" s="2" t="s">
        <v>1061</v>
      </c>
      <c r="AM37" t="s">
        <v>1062</v>
      </c>
      <c r="AN37" s="2">
        <v>0</v>
      </c>
      <c r="AO37" s="1">
        <v>43980</v>
      </c>
      <c r="AP37" t="s">
        <v>1123</v>
      </c>
      <c r="AT37" t="s">
        <v>1124</v>
      </c>
      <c r="AU37" t="s">
        <v>1119</v>
      </c>
      <c r="AV37" t="s">
        <v>72</v>
      </c>
      <c r="AW37" s="4">
        <v>3330.8</v>
      </c>
      <c r="AX37" s="4">
        <v>336.41080000000005</v>
      </c>
      <c r="AY37" s="4">
        <v>0</v>
      </c>
      <c r="AZ37" s="4">
        <v>0</v>
      </c>
      <c r="BA37" s="4">
        <v>3667.2108000000003</v>
      </c>
      <c r="BB37" s="2">
        <v>22</v>
      </c>
      <c r="BC37" s="4" t="s">
        <v>1062</v>
      </c>
      <c r="BD37" s="4">
        <v>166.69140000000002</v>
      </c>
      <c r="BE37" t="s">
        <v>1067</v>
      </c>
      <c r="BF37" s="4" t="s">
        <v>1062</v>
      </c>
      <c r="BG37" s="4">
        <v>5</v>
      </c>
      <c r="BH37" s="4">
        <v>833.45700000000011</v>
      </c>
      <c r="BJ37" t="s">
        <v>184</v>
      </c>
      <c r="BK37" s="1" t="s">
        <v>1004</v>
      </c>
      <c r="BL37">
        <f t="shared" si="3"/>
        <v>10</v>
      </c>
      <c r="BM37" s="12">
        <f t="shared" si="4"/>
        <v>151.4</v>
      </c>
    </row>
    <row r="38" spans="1:65">
      <c r="A38" s="1">
        <v>43997</v>
      </c>
      <c r="B38" s="1" t="str">
        <f t="shared" si="0"/>
        <v>25</v>
      </c>
      <c r="C38" t="s">
        <v>1110</v>
      </c>
      <c r="D38" t="s">
        <v>1058</v>
      </c>
      <c r="E38" t="s">
        <v>1367</v>
      </c>
      <c r="F38" t="s">
        <v>1111</v>
      </c>
      <c r="G38" t="s">
        <v>1229</v>
      </c>
      <c r="H38" s="2">
        <v>7040</v>
      </c>
      <c r="I38" s="2">
        <v>14080</v>
      </c>
      <c r="J38" s="2">
        <v>2</v>
      </c>
      <c r="K38" t="s">
        <v>425</v>
      </c>
      <c r="L38" t="s">
        <v>63</v>
      </c>
      <c r="M38" t="s">
        <v>63</v>
      </c>
      <c r="N38" s="2">
        <v>1</v>
      </c>
      <c r="O38" s="2" t="s">
        <v>66</v>
      </c>
      <c r="P38" s="2">
        <v>2</v>
      </c>
      <c r="Q38" s="2" t="s">
        <v>63</v>
      </c>
      <c r="R38" s="3">
        <v>1039.21</v>
      </c>
      <c r="S38" s="3">
        <v>2078.42</v>
      </c>
      <c r="T38">
        <v>44006</v>
      </c>
      <c r="U38" s="1">
        <f t="shared" ca="1" si="1"/>
        <v>44006</v>
      </c>
      <c r="V38" s="1" t="str">
        <f t="shared" ca="1" si="2"/>
        <v>26</v>
      </c>
      <c r="W38" t="s">
        <v>1215</v>
      </c>
      <c r="X38" t="s">
        <v>68</v>
      </c>
      <c r="Y38" t="s">
        <v>1230</v>
      </c>
      <c r="Z38" t="s">
        <v>1231</v>
      </c>
      <c r="AA38" s="2" t="s">
        <v>69</v>
      </c>
      <c r="AB38" s="2">
        <v>2</v>
      </c>
      <c r="AC38">
        <v>1013</v>
      </c>
      <c r="AD38" s="1">
        <v>44020</v>
      </c>
      <c r="AK38" s="2">
        <v>0</v>
      </c>
      <c r="AL38" t="s">
        <v>1061</v>
      </c>
      <c r="AM38" t="s">
        <v>1062</v>
      </c>
      <c r="AN38" s="2">
        <v>0</v>
      </c>
      <c r="AO38" s="1">
        <v>44006</v>
      </c>
      <c r="AP38" t="s">
        <v>1232</v>
      </c>
      <c r="AT38" t="s">
        <v>1233</v>
      </c>
      <c r="AV38" t="s">
        <v>72</v>
      </c>
      <c r="AW38" s="3">
        <v>2078.42</v>
      </c>
      <c r="AX38" s="7">
        <v>209.92042000000001</v>
      </c>
      <c r="AY38" s="4"/>
      <c r="AZ38" s="4"/>
      <c r="BA38" s="4">
        <v>2288.34042</v>
      </c>
      <c r="BB38" s="2">
        <v>2</v>
      </c>
      <c r="BC38" s="2" t="s">
        <v>425</v>
      </c>
      <c r="BD38" s="4">
        <v>1144.17021</v>
      </c>
      <c r="BE38" t="s">
        <v>1064</v>
      </c>
      <c r="BF38" s="2" t="s">
        <v>425</v>
      </c>
      <c r="BG38" s="4">
        <v>1</v>
      </c>
      <c r="BH38" s="4">
        <v>1144.17021</v>
      </c>
      <c r="BK38" s="1" t="s">
        <v>1134</v>
      </c>
      <c r="BL38">
        <f t="shared" si="3"/>
        <v>9</v>
      </c>
      <c r="BM38" s="12">
        <f t="shared" si="4"/>
        <v>1039.21</v>
      </c>
    </row>
    <row r="39" spans="1:65">
      <c r="A39" s="1">
        <v>43998</v>
      </c>
      <c r="B39" s="1" t="str">
        <f t="shared" si="0"/>
        <v>25</v>
      </c>
      <c r="C39" t="s">
        <v>1234</v>
      </c>
      <c r="D39" t="s">
        <v>1058</v>
      </c>
      <c r="E39" t="s">
        <v>1367</v>
      </c>
      <c r="F39" t="s">
        <v>1241</v>
      </c>
      <c r="G39" t="s">
        <v>1242</v>
      </c>
      <c r="H39" s="2" t="s">
        <v>63</v>
      </c>
      <c r="I39" s="2" t="s">
        <v>63</v>
      </c>
      <c r="J39" s="2">
        <v>108</v>
      </c>
      <c r="K39" t="s">
        <v>374</v>
      </c>
      <c r="L39" t="s">
        <v>63</v>
      </c>
      <c r="M39" t="s">
        <v>63</v>
      </c>
      <c r="N39" s="2">
        <v>1</v>
      </c>
      <c r="O39" s="2" t="s">
        <v>66</v>
      </c>
      <c r="P39" s="2">
        <v>108</v>
      </c>
      <c r="Q39" s="2" t="s">
        <v>63</v>
      </c>
      <c r="R39" s="3">
        <v>38.67</v>
      </c>
      <c r="S39" s="3">
        <v>4176.3600000000006</v>
      </c>
      <c r="T39" s="1">
        <v>44027</v>
      </c>
      <c r="U39" s="1">
        <f t="shared" ca="1" si="1"/>
        <v>44027</v>
      </c>
      <c r="V39" s="1" t="str">
        <f t="shared" ca="1" si="2"/>
        <v>29</v>
      </c>
      <c r="W39" t="s">
        <v>1237</v>
      </c>
      <c r="X39" t="s">
        <v>68</v>
      </c>
      <c r="Y39" t="s">
        <v>1238</v>
      </c>
      <c r="Z39" t="s">
        <v>1239</v>
      </c>
      <c r="AA39" s="2" t="s">
        <v>210</v>
      </c>
      <c r="AB39" s="2"/>
      <c r="AD39" s="1"/>
      <c r="AK39" s="2">
        <v>108</v>
      </c>
      <c r="AL39" s="2" t="s">
        <v>1061</v>
      </c>
      <c r="AM39" t="s">
        <v>1062</v>
      </c>
      <c r="AN39" s="2">
        <v>108</v>
      </c>
      <c r="AO39" s="1">
        <v>44027</v>
      </c>
      <c r="AT39" t="s">
        <v>1243</v>
      </c>
      <c r="AV39" t="s">
        <v>72</v>
      </c>
      <c r="AW39" s="3">
        <v>4176.3600000000006</v>
      </c>
      <c r="AX39" s="7">
        <v>421.81236000000007</v>
      </c>
      <c r="BA39" s="7">
        <v>4598.1723600000005</v>
      </c>
      <c r="BB39" s="2">
        <v>108</v>
      </c>
      <c r="BC39" s="4" t="s">
        <v>1062</v>
      </c>
      <c r="BD39" s="4">
        <v>42.575670000000002</v>
      </c>
      <c r="BE39" t="s">
        <v>1067</v>
      </c>
      <c r="BF39" s="2" t="s">
        <v>1062</v>
      </c>
      <c r="BG39" s="4">
        <v>1</v>
      </c>
      <c r="BH39" s="4">
        <v>42.575670000000002</v>
      </c>
      <c r="BL39">
        <f t="shared" si="3"/>
        <v>29</v>
      </c>
      <c r="BM39" s="12">
        <f t="shared" si="4"/>
        <v>38.670000000000009</v>
      </c>
    </row>
    <row r="40" spans="1:65">
      <c r="A40" s="1">
        <v>43902</v>
      </c>
      <c r="B40" s="1" t="str">
        <f t="shared" si="0"/>
        <v>11</v>
      </c>
      <c r="C40" t="s">
        <v>319</v>
      </c>
      <c r="D40" t="s">
        <v>327</v>
      </c>
      <c r="E40" t="str">
        <f>D40</f>
        <v>Facial Tissue</v>
      </c>
      <c r="F40" t="s">
        <v>328</v>
      </c>
      <c r="G40" t="s">
        <v>329</v>
      </c>
      <c r="H40" s="2" t="s">
        <v>63</v>
      </c>
      <c r="I40" s="2" t="s">
        <v>63</v>
      </c>
      <c r="J40" s="2">
        <v>95</v>
      </c>
      <c r="K40" t="s">
        <v>205</v>
      </c>
      <c r="L40">
        <v>36</v>
      </c>
      <c r="M40" t="s">
        <v>65</v>
      </c>
      <c r="N40" s="2">
        <v>400</v>
      </c>
      <c r="O40" s="2" t="s">
        <v>90</v>
      </c>
      <c r="P40" s="2">
        <v>1368000</v>
      </c>
      <c r="Q40" s="2">
        <v>14400</v>
      </c>
      <c r="R40" s="3">
        <v>90.24</v>
      </c>
      <c r="S40" s="3">
        <v>36096</v>
      </c>
      <c r="T40" s="1">
        <v>43910</v>
      </c>
      <c r="U40" s="1">
        <f t="shared" ca="1" si="1"/>
        <v>43910</v>
      </c>
      <c r="V40" s="1" t="str">
        <f t="shared" ca="1" si="2"/>
        <v>12</v>
      </c>
      <c r="W40" t="s">
        <v>314</v>
      </c>
      <c r="X40" t="s">
        <v>68</v>
      </c>
      <c r="Y40">
        <v>58263</v>
      </c>
      <c r="AA40" s="2" t="s">
        <v>210</v>
      </c>
      <c r="AB40" s="2">
        <v>375</v>
      </c>
      <c r="AD40" s="1"/>
      <c r="AE40" s="2"/>
      <c r="AH40" s="2"/>
      <c r="AK40" s="2">
        <v>900</v>
      </c>
      <c r="AL40" s="2" t="s">
        <v>327</v>
      </c>
      <c r="AM40" s="2" t="s">
        <v>65</v>
      </c>
      <c r="AN40" s="2">
        <v>900</v>
      </c>
      <c r="AO40" s="1">
        <v>43910</v>
      </c>
      <c r="AT40" t="s">
        <v>330</v>
      </c>
      <c r="AV40" t="s">
        <v>102</v>
      </c>
      <c r="AW40" s="4">
        <v>36096</v>
      </c>
      <c r="AX40" s="4">
        <v>3645.6960000000004</v>
      </c>
      <c r="AY40" s="4">
        <v>0</v>
      </c>
      <c r="AZ40" s="4">
        <v>0</v>
      </c>
      <c r="BA40" s="4">
        <v>39741.696000000004</v>
      </c>
      <c r="BB40" s="2">
        <v>14400</v>
      </c>
      <c r="BC40" s="4" t="s">
        <v>65</v>
      </c>
      <c r="BD40" s="4">
        <v>2.7598400000000001</v>
      </c>
      <c r="BE40" s="4" t="s">
        <v>331</v>
      </c>
      <c r="BF40" s="4" t="s">
        <v>90</v>
      </c>
      <c r="BG40" s="4">
        <v>20</v>
      </c>
      <c r="BH40" s="4">
        <v>55.196800000000003</v>
      </c>
      <c r="BJ40" t="s">
        <v>213</v>
      </c>
      <c r="BK40" s="1" t="s">
        <v>76</v>
      </c>
      <c r="BL40">
        <f t="shared" si="3"/>
        <v>8</v>
      </c>
      <c r="BM40" s="12">
        <f t="shared" si="4"/>
        <v>2.63859649122807E-2</v>
      </c>
    </row>
    <row r="41" spans="1:65">
      <c r="A41" s="1">
        <v>43902</v>
      </c>
      <c r="B41" s="1" t="str">
        <f t="shared" si="0"/>
        <v>11</v>
      </c>
      <c r="C41" t="s">
        <v>173</v>
      </c>
      <c r="D41" t="s">
        <v>327</v>
      </c>
      <c r="E41" t="str">
        <f t="shared" ref="E41:E45" si="6">D41</f>
        <v>Facial Tissue</v>
      </c>
      <c r="F41" t="s">
        <v>340</v>
      </c>
      <c r="G41" t="s">
        <v>341</v>
      </c>
      <c r="H41" s="2" t="s">
        <v>63</v>
      </c>
      <c r="I41" s="2" t="s">
        <v>63</v>
      </c>
      <c r="J41" s="2">
        <v>100</v>
      </c>
      <c r="K41" t="s">
        <v>205</v>
      </c>
      <c r="L41">
        <v>30</v>
      </c>
      <c r="M41" t="s">
        <v>65</v>
      </c>
      <c r="N41" s="2">
        <v>132</v>
      </c>
      <c r="O41" s="2" t="s">
        <v>90</v>
      </c>
      <c r="P41" s="2">
        <v>396000</v>
      </c>
      <c r="Q41" s="2">
        <v>3960</v>
      </c>
      <c r="R41" s="3">
        <v>28.91</v>
      </c>
      <c r="S41" s="3">
        <v>3816.12</v>
      </c>
      <c r="T41" s="1">
        <v>43910</v>
      </c>
      <c r="U41" s="1">
        <f t="shared" ca="1" si="1"/>
        <v>43910</v>
      </c>
      <c r="V41" s="1" t="str">
        <f t="shared" ca="1" si="2"/>
        <v>12</v>
      </c>
      <c r="W41" t="s">
        <v>314</v>
      </c>
      <c r="X41" t="s">
        <v>68</v>
      </c>
      <c r="Y41" t="s">
        <v>315</v>
      </c>
      <c r="AA41" s="2" t="s">
        <v>69</v>
      </c>
      <c r="AB41" s="2">
        <v>120</v>
      </c>
      <c r="AC41" t="s">
        <v>342</v>
      </c>
      <c r="AD41" s="1">
        <v>43992</v>
      </c>
      <c r="AE41" s="2">
        <v>12</v>
      </c>
      <c r="AF41" t="s">
        <v>316</v>
      </c>
      <c r="AG41" s="1">
        <v>43992</v>
      </c>
      <c r="AH41" s="2"/>
      <c r="AK41" s="2">
        <v>0</v>
      </c>
      <c r="AL41" s="2" t="s">
        <v>327</v>
      </c>
      <c r="AM41" s="2" t="s">
        <v>65</v>
      </c>
      <c r="AN41" s="2">
        <v>0</v>
      </c>
      <c r="AO41" s="1">
        <v>43910</v>
      </c>
      <c r="AP41" t="s">
        <v>343</v>
      </c>
      <c r="AQ41" t="s">
        <v>69</v>
      </c>
      <c r="AR41" t="s">
        <v>210</v>
      </c>
      <c r="AT41" t="s">
        <v>344</v>
      </c>
      <c r="AV41" t="s">
        <v>102</v>
      </c>
      <c r="AW41" s="4">
        <v>3816.12</v>
      </c>
      <c r="AX41" s="4">
        <v>385.42812000000004</v>
      </c>
      <c r="AY41" s="4">
        <v>0</v>
      </c>
      <c r="AZ41" s="4">
        <v>0</v>
      </c>
      <c r="BA41" s="4">
        <v>4201.5481199999995</v>
      </c>
      <c r="BB41" s="2">
        <v>3960</v>
      </c>
      <c r="BC41" s="4" t="s">
        <v>65</v>
      </c>
      <c r="BD41" s="4">
        <v>1.060997</v>
      </c>
      <c r="BE41" s="4" t="s">
        <v>331</v>
      </c>
      <c r="BF41" s="4" t="s">
        <v>90</v>
      </c>
      <c r="BG41" s="4">
        <v>20</v>
      </c>
      <c r="BH41" s="4">
        <v>21.219940000000001</v>
      </c>
      <c r="BJ41" t="s">
        <v>213</v>
      </c>
      <c r="BK41" s="1" t="s">
        <v>76</v>
      </c>
      <c r="BL41">
        <f t="shared" si="3"/>
        <v>8</v>
      </c>
      <c r="BM41" s="12">
        <f t="shared" si="4"/>
        <v>9.6366666666666666E-3</v>
      </c>
    </row>
    <row r="42" spans="1:65">
      <c r="A42" s="1">
        <v>43901</v>
      </c>
      <c r="B42" s="1" t="str">
        <f t="shared" si="0"/>
        <v>11</v>
      </c>
      <c r="C42" t="s">
        <v>95</v>
      </c>
      <c r="D42" t="s">
        <v>327</v>
      </c>
      <c r="E42" t="str">
        <f t="shared" si="6"/>
        <v>Facial Tissue</v>
      </c>
      <c r="F42" t="s">
        <v>519</v>
      </c>
      <c r="G42">
        <v>21606</v>
      </c>
      <c r="H42" s="2" t="s">
        <v>63</v>
      </c>
      <c r="I42" s="2" t="s">
        <v>63</v>
      </c>
      <c r="J42" s="2">
        <v>125</v>
      </c>
      <c r="K42" t="s">
        <v>205</v>
      </c>
      <c r="L42">
        <v>48</v>
      </c>
      <c r="M42" t="s">
        <v>65</v>
      </c>
      <c r="N42" s="2">
        <v>160</v>
      </c>
      <c r="O42" s="2" t="s">
        <v>90</v>
      </c>
      <c r="P42" s="2">
        <v>960000</v>
      </c>
      <c r="Q42" s="2">
        <v>7680</v>
      </c>
      <c r="R42" s="3">
        <v>88</v>
      </c>
      <c r="S42" s="3">
        <v>14080</v>
      </c>
      <c r="T42" s="1">
        <v>43915</v>
      </c>
      <c r="U42" s="1">
        <f t="shared" ca="1" si="1"/>
        <v>43915</v>
      </c>
      <c r="V42" s="1" t="str">
        <f t="shared" ca="1" si="2"/>
        <v>13</v>
      </c>
      <c r="W42" t="s">
        <v>520</v>
      </c>
      <c r="X42" t="s">
        <v>68</v>
      </c>
      <c r="Y42" t="s">
        <v>521</v>
      </c>
      <c r="AA42" s="2" t="s">
        <v>210</v>
      </c>
      <c r="AB42" s="2">
        <v>154</v>
      </c>
      <c r="AC42" t="s">
        <v>522</v>
      </c>
      <c r="AD42" s="1">
        <v>43962</v>
      </c>
      <c r="AE42" s="2"/>
      <c r="AH42" s="2"/>
      <c r="AK42" s="2">
        <v>6</v>
      </c>
      <c r="AL42" t="s">
        <v>327</v>
      </c>
      <c r="AM42" s="2" t="s">
        <v>65</v>
      </c>
      <c r="AN42" s="2">
        <v>0</v>
      </c>
      <c r="AO42" s="1">
        <v>43915</v>
      </c>
      <c r="AP42" t="s">
        <v>523</v>
      </c>
      <c r="AT42" t="s">
        <v>524</v>
      </c>
      <c r="AU42" t="s">
        <v>525</v>
      </c>
      <c r="AV42" t="s">
        <v>102</v>
      </c>
      <c r="AW42" s="4">
        <v>14080</v>
      </c>
      <c r="AX42" s="4">
        <v>1422.0800000000002</v>
      </c>
      <c r="AY42" s="4">
        <v>0</v>
      </c>
      <c r="AZ42" s="4">
        <v>0</v>
      </c>
      <c r="BA42" s="4">
        <v>15502.08</v>
      </c>
      <c r="BB42" s="2">
        <v>7680</v>
      </c>
      <c r="BC42" s="4" t="s">
        <v>65</v>
      </c>
      <c r="BD42" s="4">
        <v>2.0185</v>
      </c>
      <c r="BE42" s="4" t="s">
        <v>331</v>
      </c>
      <c r="BF42" s="4" t="s">
        <v>90</v>
      </c>
      <c r="BG42" s="4">
        <v>20</v>
      </c>
      <c r="BH42" s="4">
        <v>40.369999999999997</v>
      </c>
      <c r="BJ42" t="s">
        <v>213</v>
      </c>
      <c r="BK42" s="1" t="s">
        <v>76</v>
      </c>
      <c r="BL42">
        <f t="shared" si="3"/>
        <v>14</v>
      </c>
      <c r="BM42" s="12">
        <f t="shared" si="4"/>
        <v>1.4666666666666666E-2</v>
      </c>
    </row>
    <row r="43" spans="1:65">
      <c r="A43" s="1">
        <v>43901</v>
      </c>
      <c r="B43" s="1" t="str">
        <f t="shared" si="0"/>
        <v>11</v>
      </c>
      <c r="C43" t="s">
        <v>95</v>
      </c>
      <c r="D43" t="s">
        <v>327</v>
      </c>
      <c r="E43" t="str">
        <f t="shared" si="6"/>
        <v>Facial Tissue</v>
      </c>
      <c r="F43" t="s">
        <v>519</v>
      </c>
      <c r="G43">
        <v>21606</v>
      </c>
      <c r="H43" s="2" t="s">
        <v>63</v>
      </c>
      <c r="I43" s="2" t="s">
        <v>63</v>
      </c>
      <c r="J43" s="2">
        <v>125</v>
      </c>
      <c r="K43" t="s">
        <v>205</v>
      </c>
      <c r="L43">
        <v>48</v>
      </c>
      <c r="M43" t="s">
        <v>65</v>
      </c>
      <c r="N43" s="2">
        <v>160</v>
      </c>
      <c r="O43" s="2" t="s">
        <v>90</v>
      </c>
      <c r="P43" s="2">
        <v>960000</v>
      </c>
      <c r="Q43" s="2">
        <v>7680</v>
      </c>
      <c r="R43" s="3">
        <v>88</v>
      </c>
      <c r="S43" s="3">
        <v>14080</v>
      </c>
      <c r="T43" s="1" t="s">
        <v>149</v>
      </c>
      <c r="U43" s="1">
        <f t="shared" ca="1" si="1"/>
        <v>44126</v>
      </c>
      <c r="V43" s="1" t="str">
        <f t="shared" ca="1" si="2"/>
        <v>43</v>
      </c>
      <c r="W43" t="s">
        <v>67</v>
      </c>
      <c r="X43" t="s">
        <v>68</v>
      </c>
      <c r="Y43" t="s">
        <v>526</v>
      </c>
      <c r="AA43" s="2" t="s">
        <v>69</v>
      </c>
      <c r="AB43" s="2">
        <v>160</v>
      </c>
      <c r="AC43" t="s">
        <v>527</v>
      </c>
      <c r="AD43" s="1">
        <v>43969</v>
      </c>
      <c r="AE43" s="2"/>
      <c r="AH43" s="2"/>
      <c r="AK43" s="2">
        <v>0</v>
      </c>
      <c r="AM43" s="2"/>
      <c r="AN43" s="2">
        <v>0</v>
      </c>
      <c r="AO43" s="1">
        <v>49674</v>
      </c>
      <c r="AP43" t="s">
        <v>528</v>
      </c>
      <c r="AS43" t="s">
        <v>529</v>
      </c>
      <c r="AT43" t="s">
        <v>530</v>
      </c>
      <c r="AU43" t="s">
        <v>531</v>
      </c>
      <c r="AV43" t="s">
        <v>102</v>
      </c>
      <c r="AW43" s="4">
        <v>14080</v>
      </c>
      <c r="AX43" s="4">
        <v>1422.0800000000002</v>
      </c>
      <c r="AY43" s="4">
        <v>0</v>
      </c>
      <c r="AZ43" s="4">
        <v>0</v>
      </c>
      <c r="BA43" s="4">
        <v>15502.08</v>
      </c>
      <c r="BB43" s="2">
        <v>7680</v>
      </c>
      <c r="BC43" s="4" t="s">
        <v>65</v>
      </c>
      <c r="BD43" s="4">
        <v>2.0185</v>
      </c>
      <c r="BE43" s="4" t="s">
        <v>331</v>
      </c>
      <c r="BF43" s="4" t="s">
        <v>90</v>
      </c>
      <c r="BG43" s="4">
        <v>20</v>
      </c>
      <c r="BH43" s="4">
        <v>40.369999999999997</v>
      </c>
      <c r="BJ43" t="s">
        <v>213</v>
      </c>
      <c r="BK43" s="1" t="s">
        <v>76</v>
      </c>
      <c r="BL43">
        <f t="shared" si="3"/>
        <v>90</v>
      </c>
      <c r="BM43" s="12">
        <f t="shared" si="4"/>
        <v>1.4666666666666666E-2</v>
      </c>
    </row>
    <row r="44" spans="1:65">
      <c r="A44" s="1">
        <v>43901</v>
      </c>
      <c r="B44" s="1" t="str">
        <f t="shared" si="0"/>
        <v>11</v>
      </c>
      <c r="C44" t="s">
        <v>95</v>
      </c>
      <c r="D44" t="s">
        <v>327</v>
      </c>
      <c r="E44" t="str">
        <f t="shared" si="6"/>
        <v>Facial Tissue</v>
      </c>
      <c r="F44" t="s">
        <v>543</v>
      </c>
      <c r="G44">
        <v>13254</v>
      </c>
      <c r="H44" s="2" t="s">
        <v>63</v>
      </c>
      <c r="I44" s="2" t="s">
        <v>63</v>
      </c>
      <c r="J44" s="2">
        <v>120</v>
      </c>
      <c r="K44" t="s">
        <v>205</v>
      </c>
      <c r="L44">
        <v>25</v>
      </c>
      <c r="M44" t="s">
        <v>65</v>
      </c>
      <c r="N44" s="2">
        <v>3</v>
      </c>
      <c r="O44" s="2" t="s">
        <v>90</v>
      </c>
      <c r="P44" s="2">
        <v>9000</v>
      </c>
      <c r="Q44" s="2">
        <v>75</v>
      </c>
      <c r="R44" s="3">
        <v>66</v>
      </c>
      <c r="S44" s="3">
        <v>198</v>
      </c>
      <c r="T44" s="1">
        <v>43915</v>
      </c>
      <c r="U44" s="1">
        <f t="shared" ca="1" si="1"/>
        <v>43915</v>
      </c>
      <c r="V44" s="1" t="str">
        <f t="shared" ca="1" si="2"/>
        <v>13</v>
      </c>
      <c r="W44" t="s">
        <v>520</v>
      </c>
      <c r="X44" t="s">
        <v>68</v>
      </c>
      <c r="Y44" t="s">
        <v>521</v>
      </c>
      <c r="AA44" s="2" t="s">
        <v>69</v>
      </c>
      <c r="AB44" s="2">
        <v>3</v>
      </c>
      <c r="AC44" t="s">
        <v>544</v>
      </c>
      <c r="AD44" s="1">
        <v>43962</v>
      </c>
      <c r="AE44" s="2"/>
      <c r="AH44" s="2"/>
      <c r="AK44" s="2">
        <v>0</v>
      </c>
      <c r="AN44" s="2">
        <v>0</v>
      </c>
      <c r="AO44" s="1">
        <v>43915</v>
      </c>
      <c r="AP44" t="s">
        <v>545</v>
      </c>
      <c r="AT44" t="s">
        <v>546</v>
      </c>
      <c r="AU44" t="s">
        <v>547</v>
      </c>
      <c r="AV44" t="s">
        <v>102</v>
      </c>
      <c r="AW44" s="4">
        <v>198</v>
      </c>
      <c r="AX44" s="4">
        <v>19.998000000000001</v>
      </c>
      <c r="AY44" s="4">
        <v>0</v>
      </c>
      <c r="AZ44" s="4">
        <v>0</v>
      </c>
      <c r="BA44" s="4">
        <v>217.99799999999999</v>
      </c>
      <c r="BB44" s="2">
        <v>75</v>
      </c>
      <c r="BC44" s="4" t="s">
        <v>65</v>
      </c>
      <c r="BD44" s="4">
        <v>2.9066399999999999</v>
      </c>
      <c r="BE44" s="4" t="s">
        <v>331</v>
      </c>
      <c r="BF44" s="4" t="s">
        <v>90</v>
      </c>
      <c r="BG44" s="4">
        <v>20</v>
      </c>
      <c r="BH44" s="4">
        <v>58.132799999999996</v>
      </c>
      <c r="BJ44" t="s">
        <v>213</v>
      </c>
      <c r="BK44" s="1" t="s">
        <v>76</v>
      </c>
      <c r="BL44">
        <f t="shared" si="3"/>
        <v>14</v>
      </c>
      <c r="BM44" s="12">
        <f t="shared" si="4"/>
        <v>2.1999999999999999E-2</v>
      </c>
    </row>
    <row r="45" spans="1:65">
      <c r="A45" s="1">
        <v>43903</v>
      </c>
      <c r="B45" s="1" t="str">
        <f t="shared" si="0"/>
        <v>11</v>
      </c>
      <c r="C45" t="s">
        <v>627</v>
      </c>
      <c r="D45" t="s">
        <v>327</v>
      </c>
      <c r="E45" t="str">
        <f t="shared" si="6"/>
        <v>Facial Tissue</v>
      </c>
      <c r="F45" t="s">
        <v>633</v>
      </c>
      <c r="G45" t="s">
        <v>634</v>
      </c>
      <c r="H45" s="2" t="s">
        <v>63</v>
      </c>
      <c r="I45" s="2" t="s">
        <v>63</v>
      </c>
      <c r="J45" s="2">
        <v>150</v>
      </c>
      <c r="K45" t="s">
        <v>205</v>
      </c>
      <c r="L45">
        <v>20</v>
      </c>
      <c r="M45" t="s">
        <v>65</v>
      </c>
      <c r="N45" s="2">
        <v>66</v>
      </c>
      <c r="O45" s="2" t="s">
        <v>90</v>
      </c>
      <c r="P45" s="2">
        <v>198000</v>
      </c>
      <c r="Q45" s="2">
        <v>1320</v>
      </c>
      <c r="R45" s="3">
        <v>25.89</v>
      </c>
      <c r="S45" s="3">
        <v>1708.74</v>
      </c>
      <c r="T45" t="s">
        <v>149</v>
      </c>
      <c r="U45" s="1">
        <f t="shared" ca="1" si="1"/>
        <v>44126</v>
      </c>
      <c r="V45" s="1" t="str">
        <f t="shared" ca="1" si="2"/>
        <v>43</v>
      </c>
      <c r="Y45" t="s">
        <v>630</v>
      </c>
      <c r="AA45" s="2" t="s">
        <v>69</v>
      </c>
      <c r="AB45" s="2">
        <v>1320</v>
      </c>
      <c r="AC45" t="s">
        <v>630</v>
      </c>
      <c r="AD45" s="1">
        <v>43915</v>
      </c>
      <c r="AE45" s="2"/>
      <c r="AF45" s="1"/>
      <c r="AG45" s="1"/>
      <c r="AH45" s="2"/>
      <c r="AI45" s="1"/>
      <c r="AJ45" s="1"/>
      <c r="AK45" s="2">
        <v>0</v>
      </c>
      <c r="AN45" s="2"/>
      <c r="AO45" s="1">
        <v>0</v>
      </c>
      <c r="AT45" t="s">
        <v>635</v>
      </c>
      <c r="AU45" t="s">
        <v>632</v>
      </c>
      <c r="AV45" t="s">
        <v>72</v>
      </c>
      <c r="AW45" s="4">
        <v>1708.74</v>
      </c>
      <c r="AX45" s="4">
        <v>172.58274</v>
      </c>
      <c r="AY45" s="4">
        <v>0</v>
      </c>
      <c r="AZ45" s="4">
        <v>0</v>
      </c>
      <c r="BA45" s="4">
        <v>1881.3227400000001</v>
      </c>
      <c r="BB45" s="2">
        <v>1320</v>
      </c>
      <c r="BC45" s="4" t="s">
        <v>65</v>
      </c>
      <c r="BD45" s="4">
        <v>1.4252445</v>
      </c>
      <c r="BE45" s="4" t="s">
        <v>331</v>
      </c>
      <c r="BF45" s="4" t="s">
        <v>90</v>
      </c>
      <c r="BG45" s="4">
        <v>20</v>
      </c>
      <c r="BH45" s="4">
        <v>28.50489</v>
      </c>
      <c r="BJ45" t="s">
        <v>213</v>
      </c>
      <c r="BK45" s="1" t="s">
        <v>76</v>
      </c>
      <c r="BL45">
        <f t="shared" si="3"/>
        <v>90</v>
      </c>
      <c r="BM45" s="12">
        <f t="shared" si="4"/>
        <v>8.6300000000000005E-3</v>
      </c>
    </row>
    <row r="46" spans="1:65">
      <c r="A46" s="1">
        <v>43931</v>
      </c>
      <c r="B46" s="1" t="str">
        <f t="shared" si="0"/>
        <v>15</v>
      </c>
      <c r="C46" t="s">
        <v>95</v>
      </c>
      <c r="D46" t="s">
        <v>813</v>
      </c>
      <c r="E46" t="s">
        <v>815</v>
      </c>
      <c r="G46" t="s">
        <v>814</v>
      </c>
      <c r="H46" s="2"/>
      <c r="I46" s="2"/>
      <c r="J46" s="2"/>
      <c r="K46" t="s">
        <v>374</v>
      </c>
      <c r="N46" s="2"/>
      <c r="O46" s="2"/>
      <c r="P46" s="2"/>
      <c r="Q46" s="2"/>
      <c r="R46" s="3"/>
      <c r="S46" s="3"/>
      <c r="T46" t="s">
        <v>149</v>
      </c>
      <c r="U46" s="1">
        <f t="shared" ca="1" si="1"/>
        <v>44126</v>
      </c>
      <c r="V46" s="1" t="str">
        <f t="shared" ca="1" si="2"/>
        <v>43</v>
      </c>
      <c r="AA46" s="2" t="s">
        <v>69</v>
      </c>
      <c r="AB46" s="2"/>
      <c r="AD46" s="1"/>
      <c r="AE46" s="2"/>
      <c r="AH46" s="2"/>
      <c r="AK46" s="2">
        <v>0</v>
      </c>
      <c r="AL46" t="s">
        <v>815</v>
      </c>
      <c r="AM46" s="2" t="s">
        <v>374</v>
      </c>
      <c r="AN46" s="2">
        <v>0</v>
      </c>
      <c r="AO46" s="1"/>
      <c r="AT46" t="s">
        <v>816</v>
      </c>
      <c r="AV46" t="s">
        <v>102</v>
      </c>
      <c r="BB46" s="2"/>
      <c r="BD46" s="4"/>
      <c r="BE46" s="4"/>
      <c r="BG46" s="4"/>
      <c r="BH46" s="4">
        <v>0</v>
      </c>
      <c r="BK46" s="1" t="s">
        <v>704</v>
      </c>
      <c r="BL46">
        <f t="shared" si="3"/>
        <v>90</v>
      </c>
      <c r="BM46" s="12" t="e">
        <f t="shared" si="4"/>
        <v>#DIV/0!</v>
      </c>
    </row>
    <row r="47" spans="1:65">
      <c r="A47" s="1">
        <v>43931</v>
      </c>
      <c r="B47" s="1" t="str">
        <f t="shared" si="0"/>
        <v>15</v>
      </c>
      <c r="C47" t="s">
        <v>95</v>
      </c>
      <c r="D47" t="s">
        <v>813</v>
      </c>
      <c r="E47" t="s">
        <v>815</v>
      </c>
      <c r="F47" t="s">
        <v>836</v>
      </c>
      <c r="G47" t="s">
        <v>837</v>
      </c>
      <c r="H47" s="2"/>
      <c r="I47" s="2"/>
      <c r="J47" s="2"/>
      <c r="N47" s="2"/>
      <c r="O47" s="2"/>
      <c r="P47" s="2"/>
      <c r="Q47" s="2"/>
      <c r="R47" s="3"/>
      <c r="S47" s="3"/>
      <c r="T47" t="s">
        <v>149</v>
      </c>
      <c r="U47" s="1">
        <f t="shared" ca="1" si="1"/>
        <v>44126</v>
      </c>
      <c r="V47" s="1" t="str">
        <f t="shared" ca="1" si="2"/>
        <v>43</v>
      </c>
      <c r="AA47" s="2" t="s">
        <v>69</v>
      </c>
      <c r="AB47" s="2"/>
      <c r="AD47" s="1"/>
      <c r="AE47" s="2"/>
      <c r="AH47" s="2"/>
      <c r="AK47" s="2">
        <v>0</v>
      </c>
      <c r="AL47" t="s">
        <v>815</v>
      </c>
      <c r="AM47" s="2" t="s">
        <v>374</v>
      </c>
      <c r="AN47" s="2">
        <v>0</v>
      </c>
      <c r="AO47" s="1"/>
      <c r="AT47" t="s">
        <v>838</v>
      </c>
      <c r="AV47" t="s">
        <v>102</v>
      </c>
      <c r="BB47" s="2"/>
      <c r="BD47" s="4"/>
      <c r="BE47" s="4"/>
      <c r="BG47" s="4"/>
      <c r="BH47" s="4">
        <v>0</v>
      </c>
      <c r="BK47" s="1" t="s">
        <v>704</v>
      </c>
      <c r="BL47">
        <f t="shared" si="3"/>
        <v>90</v>
      </c>
      <c r="BM47" s="12" t="e">
        <f t="shared" si="4"/>
        <v>#DIV/0!</v>
      </c>
    </row>
    <row r="48" spans="1:65">
      <c r="A48" s="1">
        <v>43931</v>
      </c>
      <c r="B48" s="1" t="str">
        <f t="shared" si="0"/>
        <v>15</v>
      </c>
      <c r="C48" t="s">
        <v>95</v>
      </c>
      <c r="D48" t="s">
        <v>813</v>
      </c>
      <c r="E48" t="s">
        <v>815</v>
      </c>
      <c r="F48" t="s">
        <v>836</v>
      </c>
      <c r="G48" t="s">
        <v>839</v>
      </c>
      <c r="H48" s="2"/>
      <c r="I48" s="2"/>
      <c r="J48" s="2"/>
      <c r="N48" s="2"/>
      <c r="O48" s="2"/>
      <c r="P48" s="2"/>
      <c r="Q48" s="2"/>
      <c r="R48" s="3"/>
      <c r="S48" s="3"/>
      <c r="T48" t="s">
        <v>149</v>
      </c>
      <c r="U48" s="1">
        <f t="shared" ca="1" si="1"/>
        <v>44126</v>
      </c>
      <c r="V48" s="1" t="str">
        <f t="shared" ca="1" si="2"/>
        <v>43</v>
      </c>
      <c r="AA48" s="2" t="s">
        <v>69</v>
      </c>
      <c r="AB48" s="2"/>
      <c r="AD48" s="1"/>
      <c r="AE48" s="2"/>
      <c r="AH48" s="2"/>
      <c r="AK48" s="2">
        <v>0</v>
      </c>
      <c r="AL48" t="s">
        <v>815</v>
      </c>
      <c r="AM48" s="2" t="s">
        <v>374</v>
      </c>
      <c r="AN48" s="2">
        <v>0</v>
      </c>
      <c r="AO48" s="1"/>
      <c r="AT48" t="s">
        <v>840</v>
      </c>
      <c r="AV48" t="s">
        <v>102</v>
      </c>
      <c r="BB48" s="2"/>
      <c r="BD48" s="4"/>
      <c r="BE48" s="4"/>
      <c r="BG48" s="4"/>
      <c r="BH48" s="4">
        <v>0</v>
      </c>
      <c r="BK48" s="1" t="s">
        <v>704</v>
      </c>
      <c r="BL48">
        <f t="shared" si="3"/>
        <v>90</v>
      </c>
      <c r="BM48" s="12" t="e">
        <f t="shared" si="4"/>
        <v>#DIV/0!</v>
      </c>
    </row>
    <row r="49" spans="1:65">
      <c r="A49" s="1">
        <v>43931</v>
      </c>
      <c r="B49" s="1" t="str">
        <f t="shared" si="0"/>
        <v>15</v>
      </c>
      <c r="C49" t="s">
        <v>95</v>
      </c>
      <c r="D49" t="s">
        <v>813</v>
      </c>
      <c r="E49" t="s">
        <v>815</v>
      </c>
      <c r="F49" t="s">
        <v>866</v>
      </c>
      <c r="G49" t="s">
        <v>867</v>
      </c>
      <c r="H49" s="2" t="s">
        <v>63</v>
      </c>
      <c r="I49" s="2" t="s">
        <v>63</v>
      </c>
      <c r="J49" s="2">
        <v>1000</v>
      </c>
      <c r="K49" t="s">
        <v>374</v>
      </c>
      <c r="L49" t="s">
        <v>63</v>
      </c>
      <c r="M49" t="s">
        <v>63</v>
      </c>
      <c r="N49" s="2">
        <v>1</v>
      </c>
      <c r="O49" s="2" t="s">
        <v>66</v>
      </c>
      <c r="P49" s="2">
        <v>1000</v>
      </c>
      <c r="Q49" s="2" t="s">
        <v>63</v>
      </c>
      <c r="R49" s="3">
        <v>4.5999999999999996</v>
      </c>
      <c r="S49" s="3">
        <v>4600</v>
      </c>
      <c r="T49" s="1">
        <v>43945</v>
      </c>
      <c r="U49" s="1">
        <f t="shared" ca="1" si="1"/>
        <v>43945</v>
      </c>
      <c r="V49" s="1" t="str">
        <f t="shared" ca="1" si="2"/>
        <v>17</v>
      </c>
      <c r="W49" t="s">
        <v>724</v>
      </c>
      <c r="X49" t="s">
        <v>68</v>
      </c>
      <c r="Y49" t="s">
        <v>868</v>
      </c>
      <c r="AA49" s="2" t="s">
        <v>69</v>
      </c>
      <c r="AB49" s="2">
        <v>1000</v>
      </c>
      <c r="AC49" t="s">
        <v>869</v>
      </c>
      <c r="AD49" s="1">
        <v>43948</v>
      </c>
      <c r="AE49" s="2"/>
      <c r="AH49" s="2"/>
      <c r="AK49" s="2">
        <v>0</v>
      </c>
      <c r="AN49" s="2"/>
      <c r="AO49" s="1">
        <v>43945</v>
      </c>
      <c r="AP49" t="s">
        <v>870</v>
      </c>
      <c r="AT49" t="s">
        <v>871</v>
      </c>
      <c r="AU49" t="s">
        <v>872</v>
      </c>
      <c r="AV49" t="s">
        <v>102</v>
      </c>
      <c r="AW49" s="4">
        <v>4600</v>
      </c>
      <c r="AX49" s="4">
        <v>464.6</v>
      </c>
      <c r="AY49" s="4">
        <v>0</v>
      </c>
      <c r="AZ49" s="4">
        <v>0</v>
      </c>
      <c r="BA49" s="4">
        <v>5064.6000000000004</v>
      </c>
      <c r="BB49" s="2">
        <v>1000</v>
      </c>
      <c r="BC49" s="4" t="s">
        <v>374</v>
      </c>
      <c r="BD49" s="4">
        <v>5.0646000000000004</v>
      </c>
      <c r="BE49" s="4" t="s">
        <v>421</v>
      </c>
      <c r="BF49" s="4" t="s">
        <v>90</v>
      </c>
      <c r="BG49" s="4">
        <v>1</v>
      </c>
      <c r="BH49" s="4">
        <v>5.0646000000000004</v>
      </c>
      <c r="BJ49" t="s">
        <v>75</v>
      </c>
      <c r="BK49" s="1" t="s">
        <v>704</v>
      </c>
      <c r="BL49">
        <f t="shared" si="3"/>
        <v>14</v>
      </c>
      <c r="BM49" s="12">
        <f t="shared" si="4"/>
        <v>4.5999999999999996</v>
      </c>
    </row>
    <row r="50" spans="1:65">
      <c r="A50" s="1">
        <v>43903</v>
      </c>
      <c r="B50" s="1" t="str">
        <f t="shared" si="0"/>
        <v>11</v>
      </c>
      <c r="C50" t="s">
        <v>59</v>
      </c>
      <c r="D50" t="s">
        <v>77</v>
      </c>
      <c r="E50" t="s">
        <v>1368</v>
      </c>
      <c r="F50" t="s">
        <v>78</v>
      </c>
      <c r="G50" t="s">
        <v>79</v>
      </c>
      <c r="H50" s="2" t="s">
        <v>63</v>
      </c>
      <c r="I50" s="2" t="s">
        <v>63</v>
      </c>
      <c r="J50" s="2">
        <v>100</v>
      </c>
      <c r="K50" t="s">
        <v>64</v>
      </c>
      <c r="L50">
        <v>300</v>
      </c>
      <c r="M50" t="s">
        <v>65</v>
      </c>
      <c r="N50" s="2">
        <v>1</v>
      </c>
      <c r="O50" s="2" t="s">
        <v>66</v>
      </c>
      <c r="P50" s="2">
        <v>30000</v>
      </c>
      <c r="Q50" s="2">
        <v>300</v>
      </c>
      <c r="R50" s="3">
        <v>13.52</v>
      </c>
      <c r="S50" s="3">
        <v>4056</v>
      </c>
      <c r="T50" s="1">
        <v>43903</v>
      </c>
      <c r="U50" s="1">
        <f t="shared" ca="1" si="1"/>
        <v>43903</v>
      </c>
      <c r="V50" s="1" t="str">
        <f t="shared" ca="1" si="2"/>
        <v>11</v>
      </c>
      <c r="W50" t="s">
        <v>67</v>
      </c>
      <c r="X50" t="s">
        <v>68</v>
      </c>
      <c r="Y50">
        <v>316902</v>
      </c>
      <c r="AA50" s="2" t="s">
        <v>69</v>
      </c>
      <c r="AB50" s="2">
        <v>300</v>
      </c>
      <c r="AC50">
        <v>636052</v>
      </c>
      <c r="AD50" s="1">
        <v>43922</v>
      </c>
      <c r="AE50" s="2"/>
      <c r="AF50" s="1"/>
      <c r="AG50" s="1"/>
      <c r="AH50" s="2"/>
      <c r="AI50" s="1"/>
      <c r="AJ50" s="1"/>
      <c r="AK50" s="2">
        <v>0</v>
      </c>
      <c r="AL50" s="2"/>
      <c r="AM50" s="2"/>
      <c r="AN50" s="2">
        <v>0</v>
      </c>
      <c r="AO50" s="1">
        <v>43903</v>
      </c>
      <c r="AT50" t="s">
        <v>80</v>
      </c>
      <c r="AU50" t="s">
        <v>71</v>
      </c>
      <c r="AV50" t="s">
        <v>72</v>
      </c>
      <c r="AW50" s="4">
        <v>4056</v>
      </c>
      <c r="AX50" s="4">
        <v>409.65600000000001</v>
      </c>
      <c r="AY50" s="4">
        <v>0</v>
      </c>
      <c r="AZ50" s="4">
        <v>0</v>
      </c>
      <c r="BA50" s="4">
        <v>4465.6559999999999</v>
      </c>
      <c r="BB50" s="2">
        <v>30000</v>
      </c>
      <c r="BC50" s="2" t="s">
        <v>73</v>
      </c>
      <c r="BD50" s="4">
        <v>0.14885519999999999</v>
      </c>
      <c r="BE50" s="4" t="s">
        <v>81</v>
      </c>
      <c r="BF50" s="2" t="s">
        <v>65</v>
      </c>
      <c r="BG50" s="4">
        <v>100</v>
      </c>
      <c r="BH50" s="4">
        <v>14.88552</v>
      </c>
      <c r="BJ50" t="s">
        <v>75</v>
      </c>
      <c r="BK50" s="1" t="s">
        <v>76</v>
      </c>
      <c r="BL50">
        <f t="shared" si="3"/>
        <v>0</v>
      </c>
      <c r="BM50" s="12">
        <f t="shared" si="4"/>
        <v>0.13519999999999999</v>
      </c>
    </row>
    <row r="51" spans="1:65">
      <c r="A51" s="1">
        <v>43903</v>
      </c>
      <c r="B51" s="1" t="str">
        <f t="shared" si="0"/>
        <v>11</v>
      </c>
      <c r="C51" t="s">
        <v>87</v>
      </c>
      <c r="D51" t="s">
        <v>77</v>
      </c>
      <c r="E51" t="s">
        <v>1368</v>
      </c>
      <c r="F51" t="s">
        <v>88</v>
      </c>
      <c r="G51" t="s">
        <v>89</v>
      </c>
      <c r="H51" s="2" t="s">
        <v>63</v>
      </c>
      <c r="I51" s="2" t="s">
        <v>63</v>
      </c>
      <c r="J51" s="2">
        <v>100</v>
      </c>
      <c r="K51" t="s">
        <v>64</v>
      </c>
      <c r="L51">
        <v>10</v>
      </c>
      <c r="M51" t="s">
        <v>65</v>
      </c>
      <c r="N51" s="2">
        <v>30</v>
      </c>
      <c r="O51" s="2" t="s">
        <v>90</v>
      </c>
      <c r="P51" s="2">
        <v>30000</v>
      </c>
      <c r="Q51" s="2">
        <v>300</v>
      </c>
      <c r="R51" s="3">
        <v>7.32</v>
      </c>
      <c r="S51" s="3">
        <v>2196</v>
      </c>
      <c r="T51" s="1">
        <v>43903</v>
      </c>
      <c r="U51" s="1">
        <f t="shared" ca="1" si="1"/>
        <v>43903</v>
      </c>
      <c r="V51" s="1" t="str">
        <f t="shared" ca="1" si="2"/>
        <v>11</v>
      </c>
      <c r="W51" t="s">
        <v>91</v>
      </c>
      <c r="X51" t="s">
        <v>68</v>
      </c>
      <c r="Y51" t="s">
        <v>92</v>
      </c>
      <c r="AA51" s="2" t="s">
        <v>69</v>
      </c>
      <c r="AB51" s="2">
        <v>300</v>
      </c>
      <c r="AC51">
        <v>12849582</v>
      </c>
      <c r="AD51" s="1">
        <v>43913</v>
      </c>
      <c r="AE51" s="2"/>
      <c r="AF51" s="1"/>
      <c r="AG51" s="1"/>
      <c r="AH51" s="2"/>
      <c r="AI51" s="1"/>
      <c r="AJ51" s="1"/>
      <c r="AK51" s="2">
        <v>0</v>
      </c>
      <c r="AL51" s="2"/>
      <c r="AM51" s="2"/>
      <c r="AN51" s="2">
        <v>0</v>
      </c>
      <c r="AO51" s="1">
        <v>43903</v>
      </c>
      <c r="AT51" t="s">
        <v>93</v>
      </c>
      <c r="AU51" t="s">
        <v>94</v>
      </c>
      <c r="AV51" t="s">
        <v>72</v>
      </c>
      <c r="AW51" s="4">
        <v>2196</v>
      </c>
      <c r="AX51" s="4">
        <v>221.79600000000002</v>
      </c>
      <c r="AY51" s="4">
        <v>0</v>
      </c>
      <c r="AZ51" s="4">
        <v>0</v>
      </c>
      <c r="BA51" s="4">
        <v>2417.7959999999998</v>
      </c>
      <c r="BB51" s="2">
        <v>30000</v>
      </c>
      <c r="BC51" s="2" t="s">
        <v>73</v>
      </c>
      <c r="BD51" s="4">
        <v>8.059319999999999E-2</v>
      </c>
      <c r="BE51" s="4" t="s">
        <v>81</v>
      </c>
      <c r="BF51" s="2" t="s">
        <v>65</v>
      </c>
      <c r="BG51" s="4">
        <v>100</v>
      </c>
      <c r="BH51" s="4">
        <v>8.0593199999999996</v>
      </c>
      <c r="BJ51" t="s">
        <v>75</v>
      </c>
      <c r="BK51" s="1" t="s">
        <v>76</v>
      </c>
      <c r="BL51">
        <f t="shared" si="3"/>
        <v>0</v>
      </c>
      <c r="BM51" s="12">
        <f t="shared" si="4"/>
        <v>7.3200000000000001E-2</v>
      </c>
    </row>
    <row r="52" spans="1:65">
      <c r="A52" s="1">
        <v>43903</v>
      </c>
      <c r="B52" s="1" t="str">
        <f t="shared" si="0"/>
        <v>11</v>
      </c>
      <c r="C52" t="s">
        <v>95</v>
      </c>
      <c r="D52" t="s">
        <v>77</v>
      </c>
      <c r="E52" t="s">
        <v>1368</v>
      </c>
      <c r="F52" t="s">
        <v>96</v>
      </c>
      <c r="G52" t="s">
        <v>97</v>
      </c>
      <c r="H52" s="2" t="s">
        <v>63</v>
      </c>
      <c r="I52" s="2" t="s">
        <v>63</v>
      </c>
      <c r="J52" s="2">
        <v>100</v>
      </c>
      <c r="K52" t="s">
        <v>64</v>
      </c>
      <c r="L52">
        <v>40</v>
      </c>
      <c r="M52" t="s">
        <v>65</v>
      </c>
      <c r="N52" s="2">
        <v>1</v>
      </c>
      <c r="O52" s="2" t="s">
        <v>66</v>
      </c>
      <c r="P52" s="2">
        <v>4000</v>
      </c>
      <c r="Q52" s="2">
        <v>40</v>
      </c>
      <c r="R52" s="3">
        <v>8</v>
      </c>
      <c r="S52" s="3">
        <v>320</v>
      </c>
      <c r="T52" s="1">
        <v>43906</v>
      </c>
      <c r="U52" s="1">
        <f t="shared" ca="1" si="1"/>
        <v>43906</v>
      </c>
      <c r="V52" s="1" t="str">
        <f t="shared" ca="1" si="2"/>
        <v>12</v>
      </c>
      <c r="W52" t="s">
        <v>67</v>
      </c>
      <c r="X52" t="s">
        <v>68</v>
      </c>
      <c r="Y52" t="s">
        <v>98</v>
      </c>
      <c r="AA52" s="2" t="s">
        <v>69</v>
      </c>
      <c r="AB52" s="2">
        <v>40</v>
      </c>
      <c r="AC52" t="s">
        <v>99</v>
      </c>
      <c r="AD52" s="1">
        <v>43915</v>
      </c>
      <c r="AE52" s="2"/>
      <c r="AF52" s="1"/>
      <c r="AG52" s="1"/>
      <c r="AH52" s="2"/>
      <c r="AI52" s="1"/>
      <c r="AJ52" s="1"/>
      <c r="AK52" s="2">
        <v>0</v>
      </c>
      <c r="AL52" s="2"/>
      <c r="AM52" s="2"/>
      <c r="AN52" s="2">
        <v>0</v>
      </c>
      <c r="AO52" s="1">
        <v>43906</v>
      </c>
      <c r="AT52" t="s">
        <v>100</v>
      </c>
      <c r="AU52" t="s">
        <v>101</v>
      </c>
      <c r="AV52" t="s">
        <v>102</v>
      </c>
      <c r="AW52" s="4">
        <v>320</v>
      </c>
      <c r="AX52" s="4">
        <v>32.32</v>
      </c>
      <c r="AY52" s="4">
        <v>0</v>
      </c>
      <c r="AZ52" s="4">
        <v>0</v>
      </c>
      <c r="BA52" s="4">
        <v>352.32</v>
      </c>
      <c r="BB52" s="2">
        <v>4000</v>
      </c>
      <c r="BC52" s="2" t="s">
        <v>73</v>
      </c>
      <c r="BD52" s="4">
        <v>8.8079999999999992E-2</v>
      </c>
      <c r="BE52" s="4" t="s">
        <v>81</v>
      </c>
      <c r="BF52" s="2" t="s">
        <v>65</v>
      </c>
      <c r="BG52" s="4">
        <v>100</v>
      </c>
      <c r="BH52" s="4">
        <v>8.8079999999999998</v>
      </c>
      <c r="BJ52" t="s">
        <v>75</v>
      </c>
      <c r="BK52" s="1" t="s">
        <v>76</v>
      </c>
      <c r="BL52">
        <f t="shared" si="3"/>
        <v>3</v>
      </c>
      <c r="BM52" s="12">
        <f t="shared" si="4"/>
        <v>0.08</v>
      </c>
    </row>
    <row r="53" spans="1:65">
      <c r="A53" s="1">
        <v>43903</v>
      </c>
      <c r="B53" s="1" t="str">
        <f t="shared" si="0"/>
        <v>11</v>
      </c>
      <c r="C53" t="s">
        <v>95</v>
      </c>
      <c r="D53" t="s">
        <v>77</v>
      </c>
      <c r="E53" t="s">
        <v>1368</v>
      </c>
      <c r="F53" t="s">
        <v>96</v>
      </c>
      <c r="G53" t="s">
        <v>97</v>
      </c>
      <c r="H53" s="2" t="s">
        <v>63</v>
      </c>
      <c r="I53" s="2" t="s">
        <v>63</v>
      </c>
      <c r="J53" s="2">
        <v>100</v>
      </c>
      <c r="K53" t="s">
        <v>64</v>
      </c>
      <c r="L53">
        <v>10</v>
      </c>
      <c r="M53" t="s">
        <v>65</v>
      </c>
      <c r="N53" s="2">
        <v>1</v>
      </c>
      <c r="O53" s="2" t="s">
        <v>66</v>
      </c>
      <c r="P53" s="2">
        <v>1000</v>
      </c>
      <c r="Q53" s="2">
        <v>10</v>
      </c>
      <c r="R53" s="3">
        <v>8</v>
      </c>
      <c r="S53" s="3">
        <v>80</v>
      </c>
      <c r="T53" s="1">
        <v>43906</v>
      </c>
      <c r="U53" s="1">
        <f t="shared" ca="1" si="1"/>
        <v>43906</v>
      </c>
      <c r="V53" s="1" t="str">
        <f t="shared" ca="1" si="2"/>
        <v>12</v>
      </c>
      <c r="W53" t="s">
        <v>67</v>
      </c>
      <c r="X53" t="s">
        <v>68</v>
      </c>
      <c r="Y53" t="s">
        <v>98</v>
      </c>
      <c r="AA53" s="2" t="s">
        <v>69</v>
      </c>
      <c r="AB53" s="2">
        <v>10</v>
      </c>
      <c r="AC53" t="s">
        <v>99</v>
      </c>
      <c r="AD53" s="1">
        <v>43915</v>
      </c>
      <c r="AE53" s="2"/>
      <c r="AF53" s="1"/>
      <c r="AG53" s="1"/>
      <c r="AH53" s="2"/>
      <c r="AI53" s="1"/>
      <c r="AJ53" s="1"/>
      <c r="AK53" s="2">
        <v>0</v>
      </c>
      <c r="AL53" s="2"/>
      <c r="AM53" s="2"/>
      <c r="AN53" s="2">
        <v>0</v>
      </c>
      <c r="AO53" s="1">
        <v>43906</v>
      </c>
      <c r="AT53" t="s">
        <v>103</v>
      </c>
      <c r="AU53" t="s">
        <v>101</v>
      </c>
      <c r="AV53" t="s">
        <v>102</v>
      </c>
      <c r="AW53" s="4">
        <v>80</v>
      </c>
      <c r="AX53" s="4">
        <v>8.08</v>
      </c>
      <c r="AY53" s="4">
        <v>0</v>
      </c>
      <c r="AZ53" s="4">
        <v>0</v>
      </c>
      <c r="BA53" s="4">
        <v>88.08</v>
      </c>
      <c r="BB53" s="2">
        <v>1000</v>
      </c>
      <c r="BC53" s="2" t="s">
        <v>73</v>
      </c>
      <c r="BD53" s="4">
        <v>8.8079999999999992E-2</v>
      </c>
      <c r="BE53" s="4" t="s">
        <v>81</v>
      </c>
      <c r="BF53" s="2" t="s">
        <v>65</v>
      </c>
      <c r="BG53" s="4">
        <v>100</v>
      </c>
      <c r="BH53" s="4">
        <v>8.8079999999999998</v>
      </c>
      <c r="BJ53" t="s">
        <v>75</v>
      </c>
      <c r="BK53" s="1" t="s">
        <v>76</v>
      </c>
      <c r="BL53">
        <f t="shared" si="3"/>
        <v>3</v>
      </c>
      <c r="BM53" s="12">
        <f t="shared" si="4"/>
        <v>0.08</v>
      </c>
    </row>
    <row r="54" spans="1:65">
      <c r="A54" s="1">
        <v>43906</v>
      </c>
      <c r="B54" s="1" t="str">
        <f t="shared" si="0"/>
        <v>12</v>
      </c>
      <c r="C54" t="s">
        <v>95</v>
      </c>
      <c r="D54" t="s">
        <v>77</v>
      </c>
      <c r="E54" t="s">
        <v>1368</v>
      </c>
      <c r="F54" t="s">
        <v>147</v>
      </c>
      <c r="G54" t="s">
        <v>148</v>
      </c>
      <c r="H54" s="2" t="s">
        <v>63</v>
      </c>
      <c r="I54" s="2" t="s">
        <v>63</v>
      </c>
      <c r="J54" s="2">
        <v>100</v>
      </c>
      <c r="K54" t="s">
        <v>64</v>
      </c>
      <c r="L54">
        <v>600</v>
      </c>
      <c r="M54" t="s">
        <v>65</v>
      </c>
      <c r="N54" s="2">
        <v>1</v>
      </c>
      <c r="O54" s="2" t="s">
        <v>66</v>
      </c>
      <c r="P54" s="2">
        <v>60000</v>
      </c>
      <c r="Q54" s="2">
        <v>600</v>
      </c>
      <c r="R54" s="3">
        <v>7.1</v>
      </c>
      <c r="S54" s="3"/>
      <c r="T54" s="1" t="s">
        <v>149</v>
      </c>
      <c r="U54" s="1">
        <f t="shared" ca="1" si="1"/>
        <v>44126</v>
      </c>
      <c r="V54" s="1" t="str">
        <f t="shared" ca="1" si="2"/>
        <v>43</v>
      </c>
      <c r="W54" t="s">
        <v>67</v>
      </c>
      <c r="X54" t="s">
        <v>68</v>
      </c>
      <c r="Y54" t="s">
        <v>150</v>
      </c>
      <c r="AA54" s="2" t="s">
        <v>151</v>
      </c>
      <c r="AB54" s="2"/>
      <c r="AD54" s="1"/>
      <c r="AE54" s="2"/>
      <c r="AH54" s="2"/>
      <c r="AK54" s="2">
        <v>0</v>
      </c>
      <c r="AL54" s="2" t="s">
        <v>125</v>
      </c>
      <c r="AM54" s="2" t="s">
        <v>73</v>
      </c>
      <c r="AN54" s="2">
        <v>0</v>
      </c>
      <c r="AO54" s="1"/>
      <c r="AT54" t="s">
        <v>152</v>
      </c>
      <c r="AV54" t="s">
        <v>102</v>
      </c>
      <c r="AW54" s="4"/>
      <c r="BB54" s="2"/>
      <c r="BC54" s="2"/>
      <c r="BD54" s="4"/>
      <c r="BE54" s="4"/>
      <c r="BF54" s="2"/>
      <c r="BG54" s="4"/>
      <c r="BH54" s="4">
        <v>0</v>
      </c>
      <c r="BK54" s="1"/>
      <c r="BL54">
        <f t="shared" si="3"/>
        <v>90</v>
      </c>
      <c r="BM54" s="12">
        <f t="shared" si="4"/>
        <v>0</v>
      </c>
    </row>
    <row r="55" spans="1:65">
      <c r="A55" s="1">
        <v>43903</v>
      </c>
      <c r="B55" s="1" t="str">
        <f t="shared" si="0"/>
        <v>11</v>
      </c>
      <c r="C55" t="s">
        <v>95</v>
      </c>
      <c r="D55" t="s">
        <v>77</v>
      </c>
      <c r="E55" t="s">
        <v>1368</v>
      </c>
      <c r="F55" t="s">
        <v>162</v>
      </c>
      <c r="G55" t="s">
        <v>163</v>
      </c>
      <c r="H55" s="2" t="s">
        <v>63</v>
      </c>
      <c r="I55" s="2" t="s">
        <v>63</v>
      </c>
      <c r="J55" s="2">
        <v>100</v>
      </c>
      <c r="K55" t="s">
        <v>64</v>
      </c>
      <c r="L55">
        <v>15</v>
      </c>
      <c r="M55" t="s">
        <v>65</v>
      </c>
      <c r="N55" s="2">
        <v>1</v>
      </c>
      <c r="O55" s="2" t="s">
        <v>66</v>
      </c>
      <c r="P55" s="2">
        <v>1500</v>
      </c>
      <c r="Q55" s="2">
        <v>15</v>
      </c>
      <c r="R55" s="3">
        <v>15</v>
      </c>
      <c r="S55" s="3">
        <v>225</v>
      </c>
      <c r="T55" s="1">
        <v>43903</v>
      </c>
      <c r="U55" s="1">
        <f t="shared" ca="1" si="1"/>
        <v>43903</v>
      </c>
      <c r="V55" s="1" t="str">
        <f t="shared" ca="1" si="2"/>
        <v>11</v>
      </c>
      <c r="W55" t="s">
        <v>67</v>
      </c>
      <c r="X55" t="s">
        <v>68</v>
      </c>
      <c r="Y55" t="s">
        <v>164</v>
      </c>
      <c r="AA55" s="2" t="s">
        <v>69</v>
      </c>
      <c r="AB55" s="2">
        <v>15</v>
      </c>
      <c r="AC55" t="s">
        <v>165</v>
      </c>
      <c r="AD55" s="1">
        <v>43963</v>
      </c>
      <c r="AE55" s="2"/>
      <c r="AH55" s="2"/>
      <c r="AK55" s="2">
        <v>0</v>
      </c>
      <c r="AL55" s="2"/>
      <c r="AM55" s="2"/>
      <c r="AN55" s="2">
        <v>0</v>
      </c>
      <c r="AO55" s="1">
        <v>43903</v>
      </c>
      <c r="AT55" t="s">
        <v>166</v>
      </c>
      <c r="AU55" t="s">
        <v>167</v>
      </c>
      <c r="AV55" t="s">
        <v>102</v>
      </c>
      <c r="AW55" s="4">
        <v>225</v>
      </c>
      <c r="AX55" s="4">
        <v>22.725000000000001</v>
      </c>
      <c r="AY55" s="4">
        <v>0</v>
      </c>
      <c r="AZ55" s="4">
        <v>0</v>
      </c>
      <c r="BA55" s="4">
        <v>247.72499999999999</v>
      </c>
      <c r="BB55" s="2">
        <v>1500</v>
      </c>
      <c r="BC55" s="2" t="s">
        <v>73</v>
      </c>
      <c r="BD55" s="4">
        <v>0.16514999999999999</v>
      </c>
      <c r="BE55" s="4" t="s">
        <v>81</v>
      </c>
      <c r="BF55" s="2" t="s">
        <v>65</v>
      </c>
      <c r="BG55" s="4">
        <v>100</v>
      </c>
      <c r="BH55" s="4">
        <v>16.515000000000001</v>
      </c>
      <c r="BJ55" t="s">
        <v>75</v>
      </c>
      <c r="BK55" s="1" t="s">
        <v>76</v>
      </c>
      <c r="BL55">
        <f t="shared" si="3"/>
        <v>0</v>
      </c>
      <c r="BM55" s="12">
        <f t="shared" si="4"/>
        <v>0.15</v>
      </c>
    </row>
    <row r="56" spans="1:65">
      <c r="A56" s="1">
        <v>43903</v>
      </c>
      <c r="B56" s="1" t="str">
        <f t="shared" si="0"/>
        <v>11</v>
      </c>
      <c r="C56" t="s">
        <v>95</v>
      </c>
      <c r="D56" t="s">
        <v>77</v>
      </c>
      <c r="E56" t="s">
        <v>1368</v>
      </c>
      <c r="F56" t="s">
        <v>162</v>
      </c>
      <c r="G56" t="s">
        <v>168</v>
      </c>
      <c r="H56" s="2" t="s">
        <v>63</v>
      </c>
      <c r="I56" s="2" t="s">
        <v>63</v>
      </c>
      <c r="J56" s="2">
        <v>100</v>
      </c>
      <c r="K56" t="s">
        <v>64</v>
      </c>
      <c r="L56">
        <v>5</v>
      </c>
      <c r="M56" t="s">
        <v>65</v>
      </c>
      <c r="N56" s="2">
        <v>1</v>
      </c>
      <c r="O56" s="2" t="s">
        <v>66</v>
      </c>
      <c r="P56" s="2">
        <v>500</v>
      </c>
      <c r="Q56" s="2">
        <v>5</v>
      </c>
      <c r="R56" s="3">
        <v>13</v>
      </c>
      <c r="S56" s="3">
        <v>65</v>
      </c>
      <c r="T56" s="1">
        <v>43903</v>
      </c>
      <c r="U56" s="1">
        <f t="shared" ca="1" si="1"/>
        <v>43903</v>
      </c>
      <c r="V56" s="1" t="str">
        <f t="shared" ca="1" si="2"/>
        <v>11</v>
      </c>
      <c r="W56" t="s">
        <v>67</v>
      </c>
      <c r="X56" t="s">
        <v>68</v>
      </c>
      <c r="Y56" t="s">
        <v>164</v>
      </c>
      <c r="AA56" s="2" t="s">
        <v>69</v>
      </c>
      <c r="AB56" s="2">
        <v>5</v>
      </c>
      <c r="AC56" t="s">
        <v>165</v>
      </c>
      <c r="AD56" s="1">
        <v>43963</v>
      </c>
      <c r="AE56" s="2"/>
      <c r="AH56" s="2"/>
      <c r="AK56" s="2">
        <v>0</v>
      </c>
      <c r="AL56" s="2"/>
      <c r="AM56" s="2"/>
      <c r="AN56" s="2">
        <v>0</v>
      </c>
      <c r="AO56" s="1">
        <v>43903</v>
      </c>
      <c r="AT56" t="s">
        <v>169</v>
      </c>
      <c r="AU56" t="s">
        <v>167</v>
      </c>
      <c r="AV56" t="s">
        <v>102</v>
      </c>
      <c r="AW56" s="4">
        <v>65</v>
      </c>
      <c r="AX56" s="4">
        <v>6.5650000000000004</v>
      </c>
      <c r="AY56" s="4">
        <v>0</v>
      </c>
      <c r="AZ56" s="4">
        <v>0</v>
      </c>
      <c r="BA56" s="4">
        <v>71.564999999999998</v>
      </c>
      <c r="BB56" s="2">
        <v>500</v>
      </c>
      <c r="BC56" s="2" t="s">
        <v>73</v>
      </c>
      <c r="BD56" s="4">
        <v>0.14313000000000001</v>
      </c>
      <c r="BE56" s="4" t="s">
        <v>81</v>
      </c>
      <c r="BF56" s="2" t="s">
        <v>65</v>
      </c>
      <c r="BG56" s="4">
        <v>100</v>
      </c>
      <c r="BH56" s="4">
        <v>14.313000000000001</v>
      </c>
      <c r="BJ56" t="s">
        <v>75</v>
      </c>
      <c r="BK56" s="1" t="s">
        <v>76</v>
      </c>
      <c r="BL56">
        <f t="shared" si="3"/>
        <v>0</v>
      </c>
      <c r="BM56" s="12">
        <f t="shared" si="4"/>
        <v>0.13</v>
      </c>
    </row>
    <row r="57" spans="1:65">
      <c r="A57" s="1">
        <v>43903</v>
      </c>
      <c r="B57" s="1" t="str">
        <f t="shared" si="0"/>
        <v>11</v>
      </c>
      <c r="C57" t="s">
        <v>95</v>
      </c>
      <c r="D57" t="s">
        <v>77</v>
      </c>
      <c r="E57" t="s">
        <v>1368</v>
      </c>
      <c r="F57" t="s">
        <v>218</v>
      </c>
      <c r="G57" t="s">
        <v>163</v>
      </c>
      <c r="H57" s="2" t="s">
        <v>63</v>
      </c>
      <c r="I57" s="2" t="s">
        <v>63</v>
      </c>
      <c r="J57" s="2">
        <v>100</v>
      </c>
      <c r="K57" t="s">
        <v>64</v>
      </c>
      <c r="L57">
        <v>20</v>
      </c>
      <c r="M57" t="s">
        <v>65</v>
      </c>
      <c r="N57" s="2">
        <v>1</v>
      </c>
      <c r="O57" s="2" t="s">
        <v>66</v>
      </c>
      <c r="P57" s="2">
        <v>2000</v>
      </c>
      <c r="Q57" s="2">
        <v>20</v>
      </c>
      <c r="R57" s="3">
        <v>15</v>
      </c>
      <c r="S57" s="3">
        <v>300</v>
      </c>
      <c r="T57" s="1">
        <v>43903</v>
      </c>
      <c r="U57" s="1">
        <f t="shared" ca="1" si="1"/>
        <v>43903</v>
      </c>
      <c r="V57" s="1" t="str">
        <f t="shared" ca="1" si="2"/>
        <v>11</v>
      </c>
      <c r="W57" t="s">
        <v>67</v>
      </c>
      <c r="X57" t="s">
        <v>68</v>
      </c>
      <c r="Y57" t="s">
        <v>164</v>
      </c>
      <c r="AA57" s="2" t="s">
        <v>69</v>
      </c>
      <c r="AB57" s="2">
        <v>2</v>
      </c>
      <c r="AC57" t="s">
        <v>165</v>
      </c>
      <c r="AD57" s="1">
        <v>43963</v>
      </c>
      <c r="AE57" s="2"/>
      <c r="AH57" s="2"/>
      <c r="AK57" s="2">
        <v>0</v>
      </c>
      <c r="AL57" s="2" t="s">
        <v>125</v>
      </c>
      <c r="AM57" s="2" t="s">
        <v>73</v>
      </c>
      <c r="AN57" s="2">
        <v>0</v>
      </c>
      <c r="AO57" s="1">
        <v>43903</v>
      </c>
      <c r="AP57" t="s">
        <v>219</v>
      </c>
      <c r="AQ57" t="s">
        <v>69</v>
      </c>
      <c r="AR57" t="s">
        <v>69</v>
      </c>
      <c r="AT57" t="s">
        <v>220</v>
      </c>
      <c r="AU57" t="s">
        <v>167</v>
      </c>
      <c r="AV57" t="s">
        <v>102</v>
      </c>
      <c r="AW57" s="4">
        <v>300</v>
      </c>
      <c r="AX57" s="4">
        <v>30.3</v>
      </c>
      <c r="AY57" s="4">
        <v>0</v>
      </c>
      <c r="AZ57" s="4">
        <v>0</v>
      </c>
      <c r="BA57" s="4">
        <v>330.3</v>
      </c>
      <c r="BB57" s="2">
        <v>2000</v>
      </c>
      <c r="BC57" s="2" t="s">
        <v>73</v>
      </c>
      <c r="BD57" s="4">
        <v>0.16515000000000002</v>
      </c>
      <c r="BE57" s="4" t="s">
        <v>81</v>
      </c>
      <c r="BF57" s="2" t="s">
        <v>65</v>
      </c>
      <c r="BG57" s="4">
        <v>100</v>
      </c>
      <c r="BH57" s="4">
        <v>16.515000000000001</v>
      </c>
      <c r="BJ57" t="s">
        <v>75</v>
      </c>
      <c r="BK57" s="1" t="s">
        <v>76</v>
      </c>
      <c r="BL57">
        <f t="shared" si="3"/>
        <v>0</v>
      </c>
      <c r="BM57" s="12">
        <f t="shared" si="4"/>
        <v>0.15</v>
      </c>
    </row>
    <row r="58" spans="1:65">
      <c r="A58" s="1">
        <v>43903</v>
      </c>
      <c r="B58" s="1" t="str">
        <f t="shared" si="0"/>
        <v>11</v>
      </c>
      <c r="C58" t="s">
        <v>95</v>
      </c>
      <c r="D58" t="s">
        <v>77</v>
      </c>
      <c r="E58" t="s">
        <v>1368</v>
      </c>
      <c r="F58" t="s">
        <v>235</v>
      </c>
      <c r="G58" t="s">
        <v>236</v>
      </c>
      <c r="H58" s="2" t="s">
        <v>63</v>
      </c>
      <c r="I58" s="2" t="s">
        <v>63</v>
      </c>
      <c r="J58" s="2">
        <v>100</v>
      </c>
      <c r="K58" t="s">
        <v>64</v>
      </c>
      <c r="L58">
        <v>194</v>
      </c>
      <c r="M58" t="s">
        <v>65</v>
      </c>
      <c r="N58" s="2">
        <v>1</v>
      </c>
      <c r="O58" s="2" t="s">
        <v>66</v>
      </c>
      <c r="P58" s="2">
        <v>19400</v>
      </c>
      <c r="Q58" s="2">
        <v>194</v>
      </c>
      <c r="R58" s="3">
        <v>6.5</v>
      </c>
      <c r="S58" s="3">
        <v>1261</v>
      </c>
      <c r="T58" s="1">
        <v>43903</v>
      </c>
      <c r="U58" s="1">
        <f t="shared" ca="1" si="1"/>
        <v>43903</v>
      </c>
      <c r="V58" s="1" t="str">
        <f t="shared" ca="1" si="2"/>
        <v>11</v>
      </c>
      <c r="W58" t="s">
        <v>67</v>
      </c>
      <c r="X58" t="s">
        <v>68</v>
      </c>
      <c r="Y58" t="s">
        <v>237</v>
      </c>
      <c r="AA58" s="2" t="s">
        <v>69</v>
      </c>
      <c r="AB58" s="2">
        <v>194</v>
      </c>
      <c r="AC58" t="s">
        <v>238</v>
      </c>
      <c r="AD58" s="1">
        <v>43915</v>
      </c>
      <c r="AE58" s="2"/>
      <c r="AF58" s="1"/>
      <c r="AG58" s="1"/>
      <c r="AH58" s="2"/>
      <c r="AI58" s="1"/>
      <c r="AJ58" s="1"/>
      <c r="AK58" s="2">
        <v>0</v>
      </c>
      <c r="AL58" s="2"/>
      <c r="AM58" s="2"/>
      <c r="AN58" s="2"/>
      <c r="AO58" s="1">
        <v>43903</v>
      </c>
      <c r="AT58" t="s">
        <v>239</v>
      </c>
      <c r="AU58" t="s">
        <v>240</v>
      </c>
      <c r="AV58" t="s">
        <v>102</v>
      </c>
      <c r="AW58" s="4">
        <v>1261</v>
      </c>
      <c r="AX58" s="4">
        <v>127.361</v>
      </c>
      <c r="AY58" s="4">
        <v>0</v>
      </c>
      <c r="AZ58" s="4">
        <v>0</v>
      </c>
      <c r="BA58" s="4">
        <v>1388.3610000000001</v>
      </c>
      <c r="BB58" s="2">
        <v>19400</v>
      </c>
      <c r="BC58" s="2" t="s">
        <v>73</v>
      </c>
      <c r="BD58" s="4">
        <v>7.1565000000000004E-2</v>
      </c>
      <c r="BE58" s="4" t="s">
        <v>81</v>
      </c>
      <c r="BF58" s="2" t="s">
        <v>65</v>
      </c>
      <c r="BG58" s="4">
        <v>100</v>
      </c>
      <c r="BH58" s="4">
        <v>7.1565000000000003</v>
      </c>
      <c r="BJ58" t="s">
        <v>75</v>
      </c>
      <c r="BK58" s="1" t="s">
        <v>76</v>
      </c>
      <c r="BL58">
        <f t="shared" si="3"/>
        <v>0</v>
      </c>
      <c r="BM58" s="12">
        <f t="shared" si="4"/>
        <v>6.5000000000000002E-2</v>
      </c>
    </row>
    <row r="59" spans="1:65">
      <c r="A59" s="1">
        <v>43906</v>
      </c>
      <c r="B59" s="1" t="str">
        <f t="shared" si="0"/>
        <v>12</v>
      </c>
      <c r="C59" t="s">
        <v>87</v>
      </c>
      <c r="D59" t="s">
        <v>77</v>
      </c>
      <c r="E59" t="s">
        <v>1368</v>
      </c>
      <c r="F59" t="s">
        <v>256</v>
      </c>
      <c r="G59" t="s">
        <v>89</v>
      </c>
      <c r="H59" s="2" t="s">
        <v>63</v>
      </c>
      <c r="I59" s="2" t="s">
        <v>63</v>
      </c>
      <c r="J59" s="2">
        <v>100</v>
      </c>
      <c r="K59" t="s">
        <v>64</v>
      </c>
      <c r="L59">
        <v>10</v>
      </c>
      <c r="M59" t="s">
        <v>65</v>
      </c>
      <c r="N59" s="2">
        <v>100</v>
      </c>
      <c r="O59" s="2" t="s">
        <v>90</v>
      </c>
      <c r="P59" s="2">
        <v>100000</v>
      </c>
      <c r="Q59" s="2">
        <v>1000</v>
      </c>
      <c r="R59" s="3">
        <v>7.32</v>
      </c>
      <c r="S59" s="3">
        <v>7320</v>
      </c>
      <c r="T59" s="1">
        <v>43907</v>
      </c>
      <c r="U59" s="1">
        <f t="shared" ca="1" si="1"/>
        <v>43907</v>
      </c>
      <c r="V59" s="1" t="str">
        <f t="shared" ca="1" si="2"/>
        <v>12</v>
      </c>
      <c r="W59" t="s">
        <v>67</v>
      </c>
      <c r="X59" t="s">
        <v>68</v>
      </c>
      <c r="Y59" t="s">
        <v>257</v>
      </c>
      <c r="AA59" s="2" t="s">
        <v>69</v>
      </c>
      <c r="AB59" s="2">
        <v>1000</v>
      </c>
      <c r="AC59">
        <v>12850146</v>
      </c>
      <c r="AD59" s="1">
        <v>43965</v>
      </c>
      <c r="AE59" s="2"/>
      <c r="AH59" s="2"/>
      <c r="AK59" s="2">
        <v>0</v>
      </c>
      <c r="AL59" s="2"/>
      <c r="AM59" s="2"/>
      <c r="AN59" s="2"/>
      <c r="AO59" s="1">
        <v>43907</v>
      </c>
      <c r="AT59" t="s">
        <v>258</v>
      </c>
      <c r="AU59" t="s">
        <v>259</v>
      </c>
      <c r="AV59" t="s">
        <v>72</v>
      </c>
      <c r="AW59" s="4">
        <v>7320</v>
      </c>
      <c r="AX59" s="4">
        <v>739.32</v>
      </c>
      <c r="AY59" s="4">
        <v>0</v>
      </c>
      <c r="AZ59" s="4">
        <v>0</v>
      </c>
      <c r="BA59" s="4">
        <v>8059.32</v>
      </c>
      <c r="BB59" s="2">
        <v>100000</v>
      </c>
      <c r="BC59" s="2" t="s">
        <v>73</v>
      </c>
      <c r="BD59" s="4">
        <v>8.0593200000000004E-2</v>
      </c>
      <c r="BE59" s="4" t="s">
        <v>81</v>
      </c>
      <c r="BF59" s="2" t="s">
        <v>65</v>
      </c>
      <c r="BG59" s="4">
        <v>100</v>
      </c>
      <c r="BH59" s="4">
        <v>8.0593199999999996</v>
      </c>
      <c r="BJ59" t="s">
        <v>75</v>
      </c>
      <c r="BK59" s="1" t="s">
        <v>76</v>
      </c>
      <c r="BL59">
        <f t="shared" si="3"/>
        <v>1</v>
      </c>
      <c r="BM59" s="12">
        <f t="shared" si="4"/>
        <v>7.3200000000000001E-2</v>
      </c>
    </row>
    <row r="60" spans="1:65">
      <c r="A60" s="1">
        <v>43903</v>
      </c>
      <c r="B60" s="1" t="str">
        <f t="shared" si="0"/>
        <v>11</v>
      </c>
      <c r="C60" t="s">
        <v>59</v>
      </c>
      <c r="D60" t="s">
        <v>77</v>
      </c>
      <c r="E60" t="s">
        <v>1368</v>
      </c>
      <c r="F60" t="s">
        <v>78</v>
      </c>
      <c r="G60" t="s">
        <v>79</v>
      </c>
      <c r="H60" s="2" t="s">
        <v>63</v>
      </c>
      <c r="I60" s="2" t="s">
        <v>63</v>
      </c>
      <c r="J60" s="2">
        <v>100</v>
      </c>
      <c r="K60" t="s">
        <v>64</v>
      </c>
      <c r="L60">
        <v>300</v>
      </c>
      <c r="M60" t="s">
        <v>65</v>
      </c>
      <c r="N60" s="2">
        <v>1</v>
      </c>
      <c r="O60" s="2" t="s">
        <v>66</v>
      </c>
      <c r="P60" s="2">
        <v>30000</v>
      </c>
      <c r="Q60" s="2">
        <v>300</v>
      </c>
      <c r="R60" s="3">
        <v>13.13</v>
      </c>
      <c r="S60" s="3">
        <v>3939.0000000000005</v>
      </c>
      <c r="T60" s="1">
        <v>43910</v>
      </c>
      <c r="U60" s="1">
        <f t="shared" ca="1" si="1"/>
        <v>43910</v>
      </c>
      <c r="V60" s="1" t="str">
        <f t="shared" ca="1" si="2"/>
        <v>12</v>
      </c>
      <c r="W60" t="s">
        <v>67</v>
      </c>
      <c r="X60" t="s">
        <v>68</v>
      </c>
      <c r="Y60">
        <v>316906</v>
      </c>
      <c r="AA60" s="2" t="s">
        <v>69</v>
      </c>
      <c r="AB60" s="2">
        <v>300</v>
      </c>
      <c r="AC60">
        <v>636284</v>
      </c>
      <c r="AD60" s="1">
        <v>43922</v>
      </c>
      <c r="AE60" s="2"/>
      <c r="AF60" s="1"/>
      <c r="AG60" s="1"/>
      <c r="AH60" s="2"/>
      <c r="AI60" s="1"/>
      <c r="AJ60" s="1"/>
      <c r="AK60" s="2">
        <v>0</v>
      </c>
      <c r="AL60" s="2"/>
      <c r="AN60" s="2"/>
      <c r="AO60" s="1">
        <v>43910</v>
      </c>
      <c r="AT60" t="s">
        <v>362</v>
      </c>
      <c r="AU60" t="s">
        <v>361</v>
      </c>
      <c r="AV60" t="s">
        <v>72</v>
      </c>
      <c r="AW60" s="4">
        <v>3939.0000000000005</v>
      </c>
      <c r="AX60" s="4">
        <v>397.83900000000006</v>
      </c>
      <c r="AY60" s="4">
        <v>0</v>
      </c>
      <c r="AZ60" s="4">
        <v>0</v>
      </c>
      <c r="BA60" s="4">
        <v>4336.8390000000009</v>
      </c>
      <c r="BB60" s="2">
        <v>30000</v>
      </c>
      <c r="BC60" s="2" t="s">
        <v>73</v>
      </c>
      <c r="BD60" s="4">
        <v>0.14456130000000003</v>
      </c>
      <c r="BE60" s="4" t="s">
        <v>81</v>
      </c>
      <c r="BF60" s="2" t="s">
        <v>65</v>
      </c>
      <c r="BG60" s="4">
        <v>100</v>
      </c>
      <c r="BH60" s="4">
        <v>14.456130000000003</v>
      </c>
      <c r="BJ60" t="s">
        <v>75</v>
      </c>
      <c r="BK60" s="1" t="s">
        <v>76</v>
      </c>
      <c r="BL60">
        <f t="shared" si="3"/>
        <v>7</v>
      </c>
      <c r="BM60" s="12">
        <f t="shared" si="4"/>
        <v>0.13130000000000003</v>
      </c>
    </row>
    <row r="61" spans="1:65">
      <c r="A61" s="1">
        <v>43906</v>
      </c>
      <c r="B61" s="1" t="str">
        <f t="shared" si="0"/>
        <v>12</v>
      </c>
      <c r="C61" t="s">
        <v>59</v>
      </c>
      <c r="D61" t="s">
        <v>77</v>
      </c>
      <c r="E61" t="s">
        <v>1368</v>
      </c>
      <c r="F61" t="s">
        <v>78</v>
      </c>
      <c r="G61" t="s">
        <v>79</v>
      </c>
      <c r="H61" s="2" t="s">
        <v>63</v>
      </c>
      <c r="I61" s="2" t="s">
        <v>63</v>
      </c>
      <c r="J61" s="2">
        <v>100</v>
      </c>
      <c r="K61" t="s">
        <v>64</v>
      </c>
      <c r="L61">
        <v>300</v>
      </c>
      <c r="M61" t="s">
        <v>65</v>
      </c>
      <c r="N61" s="2">
        <v>1</v>
      </c>
      <c r="O61" s="2" t="s">
        <v>66</v>
      </c>
      <c r="P61" s="2">
        <v>30000</v>
      </c>
      <c r="Q61" s="2">
        <v>300</v>
      </c>
      <c r="R61" s="3">
        <v>12.52</v>
      </c>
      <c r="S61" s="3">
        <v>3756</v>
      </c>
      <c r="T61" s="1">
        <v>43913</v>
      </c>
      <c r="U61" s="1">
        <f t="shared" ca="1" si="1"/>
        <v>43913</v>
      </c>
      <c r="V61" s="1" t="str">
        <f t="shared" ca="1" si="2"/>
        <v>13</v>
      </c>
      <c r="W61" t="s">
        <v>67</v>
      </c>
      <c r="X61" t="s">
        <v>68</v>
      </c>
      <c r="Y61">
        <v>316984</v>
      </c>
      <c r="AA61" s="2" t="s">
        <v>69</v>
      </c>
      <c r="AB61" s="2">
        <v>300</v>
      </c>
      <c r="AC61">
        <v>636358</v>
      </c>
      <c r="AD61" s="1">
        <v>43922</v>
      </c>
      <c r="AE61" s="2"/>
      <c r="AF61" s="1"/>
      <c r="AG61" s="1"/>
      <c r="AH61" s="2"/>
      <c r="AI61" s="1"/>
      <c r="AJ61" s="1"/>
      <c r="AK61" s="2">
        <v>0</v>
      </c>
      <c r="AL61" s="2"/>
      <c r="AN61" s="2"/>
      <c r="AO61" s="1">
        <v>43913</v>
      </c>
      <c r="AT61" t="s">
        <v>383</v>
      </c>
      <c r="AU61" t="s">
        <v>381</v>
      </c>
      <c r="AV61" t="s">
        <v>72</v>
      </c>
      <c r="AW61" s="4">
        <v>3756</v>
      </c>
      <c r="AX61" s="4">
        <v>379.35600000000005</v>
      </c>
      <c r="AY61" s="4">
        <v>0</v>
      </c>
      <c r="AZ61" s="4">
        <v>0</v>
      </c>
      <c r="BA61" s="4">
        <v>4135.3559999999998</v>
      </c>
      <c r="BB61" s="2">
        <v>30000</v>
      </c>
      <c r="BC61" s="2" t="s">
        <v>73</v>
      </c>
      <c r="BD61" s="4">
        <v>0.1378452</v>
      </c>
      <c r="BE61" s="4" t="s">
        <v>81</v>
      </c>
      <c r="BF61" s="2" t="s">
        <v>65</v>
      </c>
      <c r="BG61" s="4">
        <v>100</v>
      </c>
      <c r="BH61" s="4">
        <v>13.784520000000001</v>
      </c>
      <c r="BJ61" t="s">
        <v>75</v>
      </c>
      <c r="BK61" s="1" t="s">
        <v>76</v>
      </c>
      <c r="BL61">
        <f t="shared" si="3"/>
        <v>7</v>
      </c>
      <c r="BM61" s="12">
        <f t="shared" si="4"/>
        <v>0.12520000000000001</v>
      </c>
    </row>
    <row r="62" spans="1:65">
      <c r="A62" s="1">
        <v>43903</v>
      </c>
      <c r="B62" s="1" t="str">
        <f t="shared" si="0"/>
        <v>11</v>
      </c>
      <c r="C62" t="s">
        <v>95</v>
      </c>
      <c r="D62" t="s">
        <v>77</v>
      </c>
      <c r="E62" t="s">
        <v>1368</v>
      </c>
      <c r="F62" t="s">
        <v>465</v>
      </c>
      <c r="G62" t="s">
        <v>236</v>
      </c>
      <c r="H62" s="2" t="s">
        <v>63</v>
      </c>
      <c r="I62" s="2" t="s">
        <v>63</v>
      </c>
      <c r="J62" s="2">
        <v>100</v>
      </c>
      <c r="K62" t="s">
        <v>64</v>
      </c>
      <c r="L62">
        <v>2000</v>
      </c>
      <c r="M62" t="s">
        <v>65</v>
      </c>
      <c r="N62" s="2">
        <v>1</v>
      </c>
      <c r="O62" s="2" t="s">
        <v>66</v>
      </c>
      <c r="P62" s="2">
        <v>200000</v>
      </c>
      <c r="Q62" s="2">
        <v>2000</v>
      </c>
      <c r="R62" s="3">
        <v>6.5</v>
      </c>
      <c r="S62" s="3">
        <v>13000</v>
      </c>
      <c r="T62" s="1" t="s">
        <v>149</v>
      </c>
      <c r="U62" s="1">
        <f t="shared" ca="1" si="1"/>
        <v>44126</v>
      </c>
      <c r="V62" s="1" t="str">
        <f t="shared" ca="1" si="2"/>
        <v>43</v>
      </c>
      <c r="W62" t="s">
        <v>67</v>
      </c>
      <c r="X62" t="s">
        <v>68</v>
      </c>
      <c r="Y62" t="s">
        <v>466</v>
      </c>
      <c r="AA62" s="2" t="s">
        <v>69</v>
      </c>
      <c r="AB62" s="2">
        <v>2000</v>
      </c>
      <c r="AC62" t="s">
        <v>467</v>
      </c>
      <c r="AD62" s="1">
        <v>43962</v>
      </c>
      <c r="AE62" s="2"/>
      <c r="AH62" s="2"/>
      <c r="AK62" s="2">
        <v>0</v>
      </c>
      <c r="AL62" s="2" t="s">
        <v>125</v>
      </c>
      <c r="AM62" s="2" t="s">
        <v>73</v>
      </c>
      <c r="AN62" s="2">
        <v>0</v>
      </c>
      <c r="AO62" s="1">
        <v>49674</v>
      </c>
      <c r="AT62" t="s">
        <v>468</v>
      </c>
      <c r="AU62" t="s">
        <v>469</v>
      </c>
      <c r="AV62" t="s">
        <v>102</v>
      </c>
      <c r="AW62" s="4">
        <v>13000</v>
      </c>
      <c r="AX62" s="4">
        <v>1313</v>
      </c>
      <c r="AY62" s="4">
        <v>0</v>
      </c>
      <c r="AZ62" s="4">
        <v>0</v>
      </c>
      <c r="BA62" s="4">
        <v>14313</v>
      </c>
      <c r="BB62" s="2">
        <v>200000</v>
      </c>
      <c r="BC62" s="2" t="s">
        <v>73</v>
      </c>
      <c r="BD62" s="4">
        <v>7.1565000000000004E-2</v>
      </c>
      <c r="BE62" s="4" t="s">
        <v>81</v>
      </c>
      <c r="BF62" s="2" t="s">
        <v>65</v>
      </c>
      <c r="BG62" s="4">
        <v>100</v>
      </c>
      <c r="BH62" s="4">
        <v>7.1565000000000003</v>
      </c>
      <c r="BJ62" t="s">
        <v>75</v>
      </c>
      <c r="BK62" s="1" t="s">
        <v>76</v>
      </c>
      <c r="BL62">
        <f t="shared" si="3"/>
        <v>90</v>
      </c>
      <c r="BM62" s="12">
        <f t="shared" si="4"/>
        <v>6.5000000000000002E-2</v>
      </c>
    </row>
    <row r="63" spans="1:65">
      <c r="A63" s="1">
        <v>43903</v>
      </c>
      <c r="B63" s="1" t="str">
        <f t="shared" si="0"/>
        <v>11</v>
      </c>
      <c r="C63" t="s">
        <v>95</v>
      </c>
      <c r="D63" t="s">
        <v>77</v>
      </c>
      <c r="E63" t="s">
        <v>1368</v>
      </c>
      <c r="F63" t="s">
        <v>560</v>
      </c>
      <c r="G63" t="s">
        <v>561</v>
      </c>
      <c r="H63" s="2" t="s">
        <v>63</v>
      </c>
      <c r="I63" s="2" t="s">
        <v>63</v>
      </c>
      <c r="J63" s="2">
        <v>100</v>
      </c>
      <c r="K63" t="s">
        <v>64</v>
      </c>
      <c r="L63">
        <v>120</v>
      </c>
      <c r="M63" t="s">
        <v>65</v>
      </c>
      <c r="N63" s="2">
        <v>1</v>
      </c>
      <c r="O63" s="2" t="s">
        <v>66</v>
      </c>
      <c r="P63" s="2">
        <v>12000</v>
      </c>
      <c r="Q63" s="2">
        <v>120</v>
      </c>
      <c r="R63" s="3">
        <v>7.5</v>
      </c>
      <c r="S63" s="3">
        <v>900</v>
      </c>
      <c r="T63" s="1">
        <v>43906</v>
      </c>
      <c r="U63" s="1">
        <f t="shared" ca="1" si="1"/>
        <v>43906</v>
      </c>
      <c r="V63" s="1" t="str">
        <f t="shared" ca="1" si="2"/>
        <v>12</v>
      </c>
      <c r="W63" t="s">
        <v>67</v>
      </c>
      <c r="X63" t="s">
        <v>68</v>
      </c>
      <c r="Y63" t="s">
        <v>562</v>
      </c>
      <c r="AA63" s="2" t="s">
        <v>69</v>
      </c>
      <c r="AB63" s="2">
        <v>120</v>
      </c>
      <c r="AC63" t="s">
        <v>563</v>
      </c>
      <c r="AD63" s="1">
        <v>43915</v>
      </c>
      <c r="AE63" s="2"/>
      <c r="AF63" s="1"/>
      <c r="AG63" s="1"/>
      <c r="AH63" s="2"/>
      <c r="AI63" s="1"/>
      <c r="AJ63" s="1"/>
      <c r="AK63" s="2">
        <v>0</v>
      </c>
      <c r="AN63" s="2"/>
      <c r="AO63" s="1">
        <v>43906</v>
      </c>
      <c r="AT63" t="s">
        <v>564</v>
      </c>
      <c r="AU63" t="s">
        <v>565</v>
      </c>
      <c r="AV63" t="s">
        <v>102</v>
      </c>
      <c r="AW63" s="4">
        <v>900</v>
      </c>
      <c r="AX63" s="4">
        <v>90.9</v>
      </c>
      <c r="AY63" s="4">
        <v>0</v>
      </c>
      <c r="AZ63" s="4">
        <v>0</v>
      </c>
      <c r="BA63" s="4">
        <v>990.9</v>
      </c>
      <c r="BB63" s="2">
        <v>12000</v>
      </c>
      <c r="BC63" s="2" t="s">
        <v>73</v>
      </c>
      <c r="BD63" s="4">
        <v>8.2574999999999996E-2</v>
      </c>
      <c r="BE63" s="4" t="s">
        <v>81</v>
      </c>
      <c r="BF63" s="2" t="s">
        <v>65</v>
      </c>
      <c r="BG63" s="4">
        <v>100</v>
      </c>
      <c r="BH63" s="4">
        <v>8.2575000000000003</v>
      </c>
      <c r="BJ63" t="s">
        <v>75</v>
      </c>
      <c r="BK63" s="1" t="s">
        <v>76</v>
      </c>
      <c r="BL63">
        <f t="shared" si="3"/>
        <v>3</v>
      </c>
      <c r="BM63" s="12">
        <f t="shared" si="4"/>
        <v>7.4999999999999997E-2</v>
      </c>
    </row>
    <row r="64" spans="1:65">
      <c r="A64" s="1">
        <v>43903</v>
      </c>
      <c r="B64" s="1" t="str">
        <f t="shared" si="0"/>
        <v>11</v>
      </c>
      <c r="C64" t="s">
        <v>627</v>
      </c>
      <c r="D64" t="s">
        <v>77</v>
      </c>
      <c r="E64" t="s">
        <v>1368</v>
      </c>
      <c r="F64" t="s">
        <v>645</v>
      </c>
      <c r="G64" t="s">
        <v>646</v>
      </c>
      <c r="H64" s="2" t="s">
        <v>63</v>
      </c>
      <c r="I64" s="2" t="s">
        <v>63</v>
      </c>
      <c r="J64" s="2">
        <v>100</v>
      </c>
      <c r="K64" t="s">
        <v>64</v>
      </c>
      <c r="L64">
        <v>40</v>
      </c>
      <c r="M64" t="s">
        <v>65</v>
      </c>
      <c r="N64" s="2">
        <v>1</v>
      </c>
      <c r="O64" s="2" t="s">
        <v>66</v>
      </c>
      <c r="P64" s="2">
        <v>4000</v>
      </c>
      <c r="Q64" s="2">
        <v>40</v>
      </c>
      <c r="R64" s="3">
        <v>7.09</v>
      </c>
      <c r="S64" s="3">
        <v>283.60000000000002</v>
      </c>
      <c r="T64" t="s">
        <v>149</v>
      </c>
      <c r="U64" s="1">
        <f t="shared" ca="1" si="1"/>
        <v>44126</v>
      </c>
      <c r="V64" s="1" t="str">
        <f t="shared" ca="1" si="2"/>
        <v>43</v>
      </c>
      <c r="Y64" t="s">
        <v>630</v>
      </c>
      <c r="AA64" s="2" t="s">
        <v>69</v>
      </c>
      <c r="AB64" s="2">
        <v>40</v>
      </c>
      <c r="AC64" t="s">
        <v>630</v>
      </c>
      <c r="AD64" s="1">
        <v>43915</v>
      </c>
      <c r="AE64" s="2"/>
      <c r="AF64" s="1"/>
      <c r="AG64" s="1"/>
      <c r="AH64" s="2"/>
      <c r="AI64" s="1"/>
      <c r="AJ64" s="1"/>
      <c r="AK64" s="2">
        <v>0</v>
      </c>
      <c r="AM64" s="2"/>
      <c r="AN64" s="2">
        <v>0</v>
      </c>
      <c r="AO64" s="1">
        <v>0</v>
      </c>
      <c r="AT64" t="s">
        <v>647</v>
      </c>
      <c r="AU64" t="s">
        <v>632</v>
      </c>
      <c r="AV64" t="s">
        <v>72</v>
      </c>
      <c r="AW64" s="4">
        <v>283.60000000000002</v>
      </c>
      <c r="AX64" s="4">
        <v>28.643600000000003</v>
      </c>
      <c r="AY64" s="4">
        <v>0</v>
      </c>
      <c r="AZ64" s="4">
        <v>0</v>
      </c>
      <c r="BA64" s="4">
        <v>312.24360000000001</v>
      </c>
      <c r="BB64" s="2">
        <v>4000</v>
      </c>
      <c r="BC64" s="2" t="s">
        <v>73</v>
      </c>
      <c r="BD64" s="4">
        <v>7.8060900000000003E-2</v>
      </c>
      <c r="BE64" s="4" t="s">
        <v>81</v>
      </c>
      <c r="BF64" s="2" t="s">
        <v>65</v>
      </c>
      <c r="BG64" s="4">
        <v>100</v>
      </c>
      <c r="BH64" s="4">
        <v>7.8060900000000002</v>
      </c>
      <c r="BJ64" t="s">
        <v>75</v>
      </c>
      <c r="BK64" s="1" t="s">
        <v>76</v>
      </c>
      <c r="BL64">
        <f t="shared" si="3"/>
        <v>90</v>
      </c>
      <c r="BM64" s="12">
        <f t="shared" si="4"/>
        <v>7.0900000000000005E-2</v>
      </c>
    </row>
    <row r="65" spans="1:65">
      <c r="A65" s="1">
        <v>44019</v>
      </c>
      <c r="B65" s="1" t="str">
        <f t="shared" si="0"/>
        <v>28</v>
      </c>
      <c r="C65" t="s">
        <v>364</v>
      </c>
      <c r="D65" t="s">
        <v>77</v>
      </c>
      <c r="E65" t="s">
        <v>1368</v>
      </c>
      <c r="F65" t="s">
        <v>1342</v>
      </c>
      <c r="G65" t="s">
        <v>1343</v>
      </c>
      <c r="H65" s="2" t="s">
        <v>63</v>
      </c>
      <c r="I65" s="2" t="s">
        <v>63</v>
      </c>
      <c r="J65" s="2">
        <v>50</v>
      </c>
      <c r="K65" t="s">
        <v>64</v>
      </c>
      <c r="L65">
        <v>50</v>
      </c>
      <c r="M65" t="s">
        <v>65</v>
      </c>
      <c r="N65" s="2">
        <v>1</v>
      </c>
      <c r="O65" s="2" t="s">
        <v>66</v>
      </c>
      <c r="P65" s="2">
        <v>2500</v>
      </c>
      <c r="Q65" s="2">
        <v>50</v>
      </c>
      <c r="R65" s="3">
        <v>14</v>
      </c>
      <c r="S65" s="3">
        <v>700</v>
      </c>
      <c r="T65" s="1">
        <v>44022</v>
      </c>
      <c r="U65" s="1">
        <f t="shared" ca="1" si="1"/>
        <v>44022</v>
      </c>
      <c r="V65" s="1" t="str">
        <f t="shared" ca="1" si="2"/>
        <v>28</v>
      </c>
      <c r="W65" t="s">
        <v>576</v>
      </c>
      <c r="X65" t="s">
        <v>68</v>
      </c>
      <c r="Y65" t="s">
        <v>1331</v>
      </c>
      <c r="Z65" t="s">
        <v>1239</v>
      </c>
      <c r="AA65" s="2" t="s">
        <v>69</v>
      </c>
      <c r="AB65" s="2">
        <v>2500</v>
      </c>
      <c r="AD65" s="1"/>
      <c r="AK65" s="2">
        <v>0</v>
      </c>
      <c r="AL65" s="2" t="s">
        <v>125</v>
      </c>
      <c r="AM65" t="s">
        <v>73</v>
      </c>
      <c r="AN65" s="2">
        <v>0</v>
      </c>
      <c r="AO65" s="1">
        <v>44022</v>
      </c>
      <c r="AP65" t="s">
        <v>1344</v>
      </c>
      <c r="AT65" t="s">
        <v>1345</v>
      </c>
      <c r="AV65" t="s">
        <v>102</v>
      </c>
      <c r="AW65" s="3">
        <v>700</v>
      </c>
      <c r="AX65" s="7">
        <v>70.7</v>
      </c>
      <c r="BA65" s="7">
        <v>770.7</v>
      </c>
      <c r="BB65" s="2"/>
      <c r="BC65" s="2"/>
      <c r="BF65" s="2"/>
      <c r="BG65" s="4"/>
      <c r="BH65" s="4"/>
      <c r="BL65">
        <f t="shared" si="3"/>
        <v>3</v>
      </c>
      <c r="BM65" s="12">
        <f t="shared" si="4"/>
        <v>0.28000000000000003</v>
      </c>
    </row>
    <row r="66" spans="1:65">
      <c r="A66" s="1">
        <v>44020</v>
      </c>
      <c r="B66" s="1" t="str">
        <f t="shared" si="0"/>
        <v>28</v>
      </c>
      <c r="C66" t="s">
        <v>364</v>
      </c>
      <c r="D66" t="s">
        <v>77</v>
      </c>
      <c r="E66" t="s">
        <v>1368</v>
      </c>
      <c r="F66" t="s">
        <v>1354</v>
      </c>
      <c r="G66" t="s">
        <v>1343</v>
      </c>
      <c r="H66" s="2" t="s">
        <v>63</v>
      </c>
      <c r="I66" s="2" t="s">
        <v>63</v>
      </c>
      <c r="J66" s="2">
        <v>50</v>
      </c>
      <c r="K66" t="s">
        <v>64</v>
      </c>
      <c r="L66">
        <v>1500</v>
      </c>
      <c r="M66" t="s">
        <v>65</v>
      </c>
      <c r="N66" s="2">
        <v>1</v>
      </c>
      <c r="O66" s="2" t="s">
        <v>66</v>
      </c>
      <c r="P66" s="2">
        <v>75000</v>
      </c>
      <c r="Q66" s="2">
        <v>1500</v>
      </c>
      <c r="R66" s="3">
        <v>14</v>
      </c>
      <c r="S66" s="3">
        <v>21000</v>
      </c>
      <c r="T66" s="1">
        <v>44022</v>
      </c>
      <c r="U66" s="1">
        <f t="shared" ca="1" si="1"/>
        <v>44022</v>
      </c>
      <c r="V66" s="1" t="str">
        <f t="shared" ca="1" si="2"/>
        <v>28</v>
      </c>
      <c r="W66" t="s">
        <v>576</v>
      </c>
      <c r="X66" t="s">
        <v>68</v>
      </c>
      <c r="Y66" t="s">
        <v>1350</v>
      </c>
      <c r="Z66" t="s">
        <v>1239</v>
      </c>
      <c r="AA66" s="2" t="s">
        <v>210</v>
      </c>
      <c r="AB66" s="2"/>
      <c r="AD66" s="1"/>
      <c r="AK66" s="2">
        <v>75000</v>
      </c>
      <c r="AL66" s="2" t="s">
        <v>963</v>
      </c>
      <c r="AM66" t="s">
        <v>73</v>
      </c>
      <c r="AN66" s="2">
        <v>75000</v>
      </c>
      <c r="AO66" s="1">
        <v>44022</v>
      </c>
      <c r="AT66" t="s">
        <v>1355</v>
      </c>
      <c r="AV66" t="s">
        <v>102</v>
      </c>
      <c r="AW66" s="3">
        <v>21000</v>
      </c>
      <c r="AX66" s="7">
        <v>2121</v>
      </c>
      <c r="BA66" s="7">
        <v>23121</v>
      </c>
      <c r="BB66" s="2"/>
      <c r="BC66" s="2"/>
      <c r="BF66" s="2"/>
      <c r="BG66" s="4"/>
      <c r="BH66" s="4"/>
      <c r="BL66">
        <f t="shared" si="3"/>
        <v>2</v>
      </c>
      <c r="BM66" s="12">
        <f t="shared" si="4"/>
        <v>0.28000000000000003</v>
      </c>
    </row>
    <row r="67" spans="1:65">
      <c r="A67" s="1">
        <v>43903</v>
      </c>
      <c r="B67" s="1" t="str">
        <f t="shared" ref="B67:B130" si="7">TEXT(WEEKNUM(A67),"00")</f>
        <v>11</v>
      </c>
      <c r="C67" t="s">
        <v>59</v>
      </c>
      <c r="D67" t="s">
        <v>60</v>
      </c>
      <c r="E67" t="s">
        <v>1368</v>
      </c>
      <c r="F67" t="s">
        <v>61</v>
      </c>
      <c r="G67" t="s">
        <v>62</v>
      </c>
      <c r="H67" s="2" t="s">
        <v>63</v>
      </c>
      <c r="I67" s="2" t="s">
        <v>63</v>
      </c>
      <c r="J67" s="2">
        <v>100</v>
      </c>
      <c r="K67" t="s">
        <v>64</v>
      </c>
      <c r="L67">
        <v>300</v>
      </c>
      <c r="M67" t="s">
        <v>65</v>
      </c>
      <c r="N67" s="2">
        <v>1</v>
      </c>
      <c r="O67" s="2" t="s">
        <v>66</v>
      </c>
      <c r="P67" s="2">
        <v>30000</v>
      </c>
      <c r="Q67" s="2">
        <v>300</v>
      </c>
      <c r="R67" s="3">
        <v>13.52</v>
      </c>
      <c r="S67" s="3">
        <v>4056</v>
      </c>
      <c r="T67" s="1">
        <v>43903</v>
      </c>
      <c r="U67" s="1">
        <f t="shared" ref="U67:U130" ca="1" si="8">IF(T67="TBD",TODAY()+90,T67)</f>
        <v>43903</v>
      </c>
      <c r="V67" s="1" t="str">
        <f t="shared" ref="V67:V130" ca="1" si="9">TEXT(WEEKNUM(U67),"00")</f>
        <v>11</v>
      </c>
      <c r="W67" t="s">
        <v>67</v>
      </c>
      <c r="X67" t="s">
        <v>68</v>
      </c>
      <c r="Y67">
        <v>316902</v>
      </c>
      <c r="AA67" s="2" t="s">
        <v>69</v>
      </c>
      <c r="AB67" s="2">
        <v>300</v>
      </c>
      <c r="AC67">
        <v>636052</v>
      </c>
      <c r="AD67" s="1">
        <v>43922</v>
      </c>
      <c r="AE67" s="2"/>
      <c r="AF67" s="1"/>
      <c r="AG67" s="1"/>
      <c r="AH67" s="2"/>
      <c r="AI67" s="1"/>
      <c r="AJ67" s="1"/>
      <c r="AK67" s="2">
        <v>0</v>
      </c>
      <c r="AL67" s="2"/>
      <c r="AM67" s="2"/>
      <c r="AN67" s="2">
        <v>0</v>
      </c>
      <c r="AO67" s="1">
        <v>43903</v>
      </c>
      <c r="AT67" t="s">
        <v>70</v>
      </c>
      <c r="AU67" t="s">
        <v>71</v>
      </c>
      <c r="AV67" t="s">
        <v>72</v>
      </c>
      <c r="AW67" s="4">
        <v>4056</v>
      </c>
      <c r="AX67" s="4">
        <v>409.65600000000001</v>
      </c>
      <c r="AY67" s="4">
        <v>0</v>
      </c>
      <c r="AZ67" s="4">
        <v>0</v>
      </c>
      <c r="BA67" s="4">
        <v>4465.6559999999999</v>
      </c>
      <c r="BB67" s="2">
        <v>30000</v>
      </c>
      <c r="BC67" s="2" t="s">
        <v>73</v>
      </c>
      <c r="BD67" s="4">
        <v>0.14885519999999999</v>
      </c>
      <c r="BE67" s="4" t="s">
        <v>74</v>
      </c>
      <c r="BF67" s="2" t="s">
        <v>65</v>
      </c>
      <c r="BG67" s="4">
        <v>100</v>
      </c>
      <c r="BH67" s="4">
        <v>14.88552</v>
      </c>
      <c r="BJ67" t="s">
        <v>75</v>
      </c>
      <c r="BK67" s="1" t="s">
        <v>76</v>
      </c>
      <c r="BL67">
        <f t="shared" ref="BL67:BL130" si="10">IF(T67="TBD",90,T67-A67)</f>
        <v>0</v>
      </c>
      <c r="BM67" s="12">
        <f t="shared" ref="BM67:BM130" si="11">S67/P67</f>
        <v>0.13519999999999999</v>
      </c>
    </row>
    <row r="68" spans="1:65">
      <c r="A68" s="1">
        <v>43903</v>
      </c>
      <c r="B68" s="1" t="str">
        <f t="shared" si="7"/>
        <v>11</v>
      </c>
      <c r="C68" t="s">
        <v>95</v>
      </c>
      <c r="D68" t="s">
        <v>60</v>
      </c>
      <c r="E68" t="s">
        <v>1368</v>
      </c>
      <c r="F68" t="s">
        <v>104</v>
      </c>
      <c r="G68" t="s">
        <v>105</v>
      </c>
      <c r="H68" s="2" t="s">
        <v>63</v>
      </c>
      <c r="I68" s="2" t="s">
        <v>63</v>
      </c>
      <c r="J68" s="2">
        <v>100</v>
      </c>
      <c r="K68" t="s">
        <v>64</v>
      </c>
      <c r="L68">
        <v>40</v>
      </c>
      <c r="M68" t="s">
        <v>65</v>
      </c>
      <c r="N68" s="2">
        <v>1</v>
      </c>
      <c r="O68" s="2" t="s">
        <v>66</v>
      </c>
      <c r="P68" s="2">
        <v>4000</v>
      </c>
      <c r="Q68" s="2">
        <v>40</v>
      </c>
      <c r="R68" s="3">
        <v>8</v>
      </c>
      <c r="S68" s="3">
        <v>320</v>
      </c>
      <c r="T68" s="1">
        <v>43906</v>
      </c>
      <c r="U68" s="1">
        <f t="shared" ca="1" si="8"/>
        <v>43906</v>
      </c>
      <c r="V68" s="1" t="str">
        <f t="shared" ca="1" si="9"/>
        <v>12</v>
      </c>
      <c r="W68" t="s">
        <v>67</v>
      </c>
      <c r="X68" t="s">
        <v>68</v>
      </c>
      <c r="Y68" t="s">
        <v>98</v>
      </c>
      <c r="AA68" s="2" t="s">
        <v>69</v>
      </c>
      <c r="AB68" s="2">
        <v>40</v>
      </c>
      <c r="AC68" t="s">
        <v>99</v>
      </c>
      <c r="AD68" s="1">
        <v>43915</v>
      </c>
      <c r="AE68" s="2"/>
      <c r="AF68" s="1"/>
      <c r="AG68" s="1"/>
      <c r="AH68" s="2"/>
      <c r="AI68" s="1"/>
      <c r="AJ68" s="1"/>
      <c r="AK68" s="2">
        <v>0</v>
      </c>
      <c r="AL68" s="2"/>
      <c r="AM68" s="2"/>
      <c r="AN68" s="2">
        <v>0</v>
      </c>
      <c r="AO68" s="1">
        <v>43906</v>
      </c>
      <c r="AT68" t="s">
        <v>106</v>
      </c>
      <c r="AU68" t="s">
        <v>101</v>
      </c>
      <c r="AV68" t="s">
        <v>102</v>
      </c>
      <c r="AW68" s="4">
        <v>320</v>
      </c>
      <c r="AX68" s="4">
        <v>32.32</v>
      </c>
      <c r="AY68" s="4">
        <v>0</v>
      </c>
      <c r="AZ68" s="4">
        <v>0</v>
      </c>
      <c r="BA68" s="4">
        <v>352.32</v>
      </c>
      <c r="BB68" s="2">
        <v>4000</v>
      </c>
      <c r="BC68" s="2" t="s">
        <v>73</v>
      </c>
      <c r="BD68" s="4">
        <v>8.8079999999999992E-2</v>
      </c>
      <c r="BE68" s="4" t="s">
        <v>74</v>
      </c>
      <c r="BF68" s="2" t="s">
        <v>65</v>
      </c>
      <c r="BG68" s="4">
        <v>100</v>
      </c>
      <c r="BH68" s="4">
        <v>8.8079999999999998</v>
      </c>
      <c r="BJ68" t="s">
        <v>75</v>
      </c>
      <c r="BK68" s="1" t="s">
        <v>76</v>
      </c>
      <c r="BL68">
        <f t="shared" si="10"/>
        <v>3</v>
      </c>
      <c r="BM68" s="12">
        <f t="shared" si="11"/>
        <v>0.08</v>
      </c>
    </row>
    <row r="69" spans="1:65">
      <c r="A69" s="1">
        <v>43903</v>
      </c>
      <c r="B69" s="1" t="str">
        <f t="shared" si="7"/>
        <v>11</v>
      </c>
      <c r="C69" t="s">
        <v>95</v>
      </c>
      <c r="D69" t="s">
        <v>60</v>
      </c>
      <c r="E69" t="s">
        <v>1368</v>
      </c>
      <c r="F69" t="s">
        <v>104</v>
      </c>
      <c r="G69" t="s">
        <v>105</v>
      </c>
      <c r="H69" s="2" t="s">
        <v>63</v>
      </c>
      <c r="I69" s="2" t="s">
        <v>63</v>
      </c>
      <c r="J69" s="2">
        <v>100</v>
      </c>
      <c r="K69" t="s">
        <v>64</v>
      </c>
      <c r="L69">
        <v>10</v>
      </c>
      <c r="M69" t="s">
        <v>65</v>
      </c>
      <c r="N69" s="2">
        <v>1</v>
      </c>
      <c r="O69" s="2" t="s">
        <v>66</v>
      </c>
      <c r="P69" s="2">
        <v>1000</v>
      </c>
      <c r="Q69" s="2">
        <v>10</v>
      </c>
      <c r="R69" s="3">
        <v>8</v>
      </c>
      <c r="S69" s="3">
        <v>80</v>
      </c>
      <c r="T69" s="1">
        <v>43906</v>
      </c>
      <c r="U69" s="1">
        <f t="shared" ca="1" si="8"/>
        <v>43906</v>
      </c>
      <c r="V69" s="1" t="str">
        <f t="shared" ca="1" si="9"/>
        <v>12</v>
      </c>
      <c r="W69" t="s">
        <v>67</v>
      </c>
      <c r="X69" t="s">
        <v>68</v>
      </c>
      <c r="Y69" t="s">
        <v>98</v>
      </c>
      <c r="AA69" s="2" t="s">
        <v>69</v>
      </c>
      <c r="AB69" s="2">
        <v>10</v>
      </c>
      <c r="AC69" t="s">
        <v>99</v>
      </c>
      <c r="AD69" s="1">
        <v>43915</v>
      </c>
      <c r="AE69" s="2"/>
      <c r="AF69" s="1"/>
      <c r="AG69" s="1"/>
      <c r="AH69" s="2"/>
      <c r="AI69" s="1"/>
      <c r="AJ69" s="1"/>
      <c r="AK69" s="2">
        <v>0</v>
      </c>
      <c r="AL69" s="2"/>
      <c r="AM69" s="2"/>
      <c r="AN69" s="2">
        <v>0</v>
      </c>
      <c r="AO69" s="1">
        <v>43906</v>
      </c>
      <c r="AT69" t="s">
        <v>107</v>
      </c>
      <c r="AU69" t="s">
        <v>101</v>
      </c>
      <c r="AV69" t="s">
        <v>102</v>
      </c>
      <c r="AW69" s="4">
        <v>80</v>
      </c>
      <c r="AX69" s="4">
        <v>8.08</v>
      </c>
      <c r="AY69" s="4">
        <v>0</v>
      </c>
      <c r="AZ69" s="4">
        <v>0</v>
      </c>
      <c r="BA69" s="4">
        <v>88.08</v>
      </c>
      <c r="BB69" s="2">
        <v>1000</v>
      </c>
      <c r="BC69" s="2" t="s">
        <v>73</v>
      </c>
      <c r="BD69" s="4">
        <v>8.8079999999999992E-2</v>
      </c>
      <c r="BE69" s="4" t="s">
        <v>74</v>
      </c>
      <c r="BF69" s="2" t="s">
        <v>65</v>
      </c>
      <c r="BG69" s="4">
        <v>100</v>
      </c>
      <c r="BH69" s="4">
        <v>8.8079999999999998</v>
      </c>
      <c r="BJ69" t="s">
        <v>75</v>
      </c>
      <c r="BK69" s="1" t="s">
        <v>76</v>
      </c>
      <c r="BL69">
        <f t="shared" si="10"/>
        <v>3</v>
      </c>
      <c r="BM69" s="12">
        <f t="shared" si="11"/>
        <v>0.08</v>
      </c>
    </row>
    <row r="70" spans="1:65">
      <c r="A70" s="1">
        <v>43903</v>
      </c>
      <c r="B70" s="1" t="str">
        <f t="shared" si="7"/>
        <v>11</v>
      </c>
      <c r="C70" t="s">
        <v>95</v>
      </c>
      <c r="D70" t="s">
        <v>60</v>
      </c>
      <c r="E70" t="s">
        <v>1368</v>
      </c>
      <c r="F70" t="s">
        <v>121</v>
      </c>
      <c r="G70" t="s">
        <v>122</v>
      </c>
      <c r="H70" s="2" t="s">
        <v>63</v>
      </c>
      <c r="I70" s="2" t="s">
        <v>63</v>
      </c>
      <c r="J70" s="2">
        <v>100</v>
      </c>
      <c r="K70" t="s">
        <v>64</v>
      </c>
      <c r="L70">
        <v>43</v>
      </c>
      <c r="M70" t="s">
        <v>65</v>
      </c>
      <c r="N70" s="2">
        <v>1</v>
      </c>
      <c r="O70" s="2" t="s">
        <v>66</v>
      </c>
      <c r="P70" s="2">
        <v>4300</v>
      </c>
      <c r="Q70" s="2">
        <v>43</v>
      </c>
      <c r="R70" s="3">
        <v>7.95</v>
      </c>
      <c r="S70" s="3">
        <v>341.85</v>
      </c>
      <c r="T70" s="1">
        <v>43903</v>
      </c>
      <c r="U70" s="1">
        <f t="shared" ca="1" si="8"/>
        <v>43903</v>
      </c>
      <c r="V70" s="1" t="str">
        <f t="shared" ca="1" si="9"/>
        <v>11</v>
      </c>
      <c r="W70" t="s">
        <v>67</v>
      </c>
      <c r="X70" t="s">
        <v>68</v>
      </c>
      <c r="Y70" t="s">
        <v>123</v>
      </c>
      <c r="AA70" s="2" t="s">
        <v>69</v>
      </c>
      <c r="AB70" s="2">
        <v>33</v>
      </c>
      <c r="AC70" t="s">
        <v>124</v>
      </c>
      <c r="AD70" s="1">
        <v>43963</v>
      </c>
      <c r="AE70" s="2"/>
      <c r="AH70" s="2"/>
      <c r="AK70" s="2">
        <v>0</v>
      </c>
      <c r="AL70" s="2" t="s">
        <v>125</v>
      </c>
      <c r="AM70" s="2" t="s">
        <v>73</v>
      </c>
      <c r="AN70" s="2">
        <v>0</v>
      </c>
      <c r="AO70" s="1">
        <v>43903</v>
      </c>
      <c r="AP70" t="s">
        <v>126</v>
      </c>
      <c r="AQ70" t="s">
        <v>69</v>
      </c>
      <c r="AR70" t="s">
        <v>69</v>
      </c>
      <c r="AT70" t="s">
        <v>127</v>
      </c>
      <c r="AU70" t="s">
        <v>128</v>
      </c>
      <c r="AV70" t="s">
        <v>102</v>
      </c>
      <c r="AW70" s="4">
        <v>341.85</v>
      </c>
      <c r="AX70" s="4">
        <v>34.526850000000003</v>
      </c>
      <c r="AY70" s="4">
        <v>0</v>
      </c>
      <c r="AZ70" s="4">
        <v>0</v>
      </c>
      <c r="BA70" s="4">
        <v>376.37685000000005</v>
      </c>
      <c r="BB70" s="2">
        <v>4300</v>
      </c>
      <c r="BC70" s="2" t="s">
        <v>73</v>
      </c>
      <c r="BD70" s="4">
        <v>8.752950000000001E-2</v>
      </c>
      <c r="BE70" s="4" t="s">
        <v>74</v>
      </c>
      <c r="BF70" s="2" t="s">
        <v>65</v>
      </c>
      <c r="BG70" s="4">
        <v>100</v>
      </c>
      <c r="BH70" s="4">
        <v>8.7529500000000002</v>
      </c>
      <c r="BJ70" t="s">
        <v>75</v>
      </c>
      <c r="BK70" s="1" t="s">
        <v>76</v>
      </c>
      <c r="BL70">
        <f t="shared" si="10"/>
        <v>0</v>
      </c>
      <c r="BM70" s="12">
        <f t="shared" si="11"/>
        <v>7.9500000000000001E-2</v>
      </c>
    </row>
    <row r="71" spans="1:65">
      <c r="A71" s="1">
        <v>43903</v>
      </c>
      <c r="B71" s="1" t="str">
        <f t="shared" si="7"/>
        <v>11</v>
      </c>
      <c r="C71" t="s">
        <v>95</v>
      </c>
      <c r="D71" t="s">
        <v>60</v>
      </c>
      <c r="E71" t="s">
        <v>1368</v>
      </c>
      <c r="F71" t="s">
        <v>132</v>
      </c>
      <c r="G71" t="s">
        <v>133</v>
      </c>
      <c r="H71" s="2" t="s">
        <v>63</v>
      </c>
      <c r="I71" s="2" t="s">
        <v>63</v>
      </c>
      <c r="J71" s="2">
        <v>100</v>
      </c>
      <c r="K71" t="s">
        <v>64</v>
      </c>
      <c r="L71">
        <v>7</v>
      </c>
      <c r="M71" t="s">
        <v>65</v>
      </c>
      <c r="N71" s="2">
        <v>1</v>
      </c>
      <c r="O71" s="2" t="s">
        <v>66</v>
      </c>
      <c r="P71" s="2">
        <v>700</v>
      </c>
      <c r="Q71" s="2">
        <v>7</v>
      </c>
      <c r="R71" s="3">
        <v>7.6</v>
      </c>
      <c r="S71" s="3">
        <v>53.199999999999996</v>
      </c>
      <c r="T71" s="1">
        <v>43903</v>
      </c>
      <c r="U71" s="1">
        <f t="shared" ca="1" si="8"/>
        <v>43903</v>
      </c>
      <c r="V71" s="1" t="str">
        <f t="shared" ca="1" si="9"/>
        <v>11</v>
      </c>
      <c r="W71" t="s">
        <v>67</v>
      </c>
      <c r="X71" t="s">
        <v>68</v>
      </c>
      <c r="Y71" t="s">
        <v>134</v>
      </c>
      <c r="AA71" s="2" t="s">
        <v>69</v>
      </c>
      <c r="AB71" s="2">
        <v>7</v>
      </c>
      <c r="AC71" t="s">
        <v>135</v>
      </c>
      <c r="AD71" s="1">
        <v>43915</v>
      </c>
      <c r="AE71" s="2"/>
      <c r="AF71" s="1"/>
      <c r="AG71" s="1"/>
      <c r="AH71" s="2"/>
      <c r="AI71" s="1"/>
      <c r="AJ71" s="1"/>
      <c r="AK71" s="2">
        <v>0</v>
      </c>
      <c r="AL71" s="2"/>
      <c r="AM71" s="2"/>
      <c r="AN71" s="2">
        <v>0</v>
      </c>
      <c r="AO71" s="1">
        <v>43903</v>
      </c>
      <c r="AT71" t="s">
        <v>136</v>
      </c>
      <c r="AU71" t="s">
        <v>137</v>
      </c>
      <c r="AV71" t="s">
        <v>102</v>
      </c>
      <c r="AW71" s="4">
        <v>53.199999999999996</v>
      </c>
      <c r="AX71" s="4">
        <v>5.3731999999999998</v>
      </c>
      <c r="AY71" s="4">
        <v>0</v>
      </c>
      <c r="AZ71" s="4">
        <v>0</v>
      </c>
      <c r="BA71" s="4">
        <v>58.573199999999993</v>
      </c>
      <c r="BB71" s="2">
        <v>700</v>
      </c>
      <c r="BC71" s="2" t="s">
        <v>73</v>
      </c>
      <c r="BD71" s="4">
        <v>8.3675999999999987E-2</v>
      </c>
      <c r="BE71" s="4" t="s">
        <v>138</v>
      </c>
      <c r="BF71" s="2" t="s">
        <v>65</v>
      </c>
      <c r="BG71" s="4">
        <v>100</v>
      </c>
      <c r="BH71" s="4">
        <v>8.3675999999999995</v>
      </c>
      <c r="BJ71" t="s">
        <v>75</v>
      </c>
      <c r="BK71" s="1" t="s">
        <v>76</v>
      </c>
      <c r="BL71">
        <f t="shared" si="10"/>
        <v>0</v>
      </c>
      <c r="BM71" s="12">
        <f t="shared" si="11"/>
        <v>7.5999999999999998E-2</v>
      </c>
    </row>
    <row r="72" spans="1:65">
      <c r="A72" s="1">
        <v>43906</v>
      </c>
      <c r="B72" s="1" t="str">
        <f t="shared" si="7"/>
        <v>12</v>
      </c>
      <c r="C72" t="s">
        <v>95</v>
      </c>
      <c r="D72" t="s">
        <v>60</v>
      </c>
      <c r="E72" t="s">
        <v>1368</v>
      </c>
      <c r="F72" t="s">
        <v>153</v>
      </c>
      <c r="G72" t="s">
        <v>154</v>
      </c>
      <c r="H72" s="2" t="s">
        <v>63</v>
      </c>
      <c r="I72" s="2" t="s">
        <v>63</v>
      </c>
      <c r="J72" s="2">
        <v>100</v>
      </c>
      <c r="K72" t="s">
        <v>64</v>
      </c>
      <c r="L72">
        <v>500</v>
      </c>
      <c r="M72" t="s">
        <v>65</v>
      </c>
      <c r="N72" s="2">
        <v>1</v>
      </c>
      <c r="O72" s="2" t="s">
        <v>66</v>
      </c>
      <c r="P72" s="2">
        <v>50000</v>
      </c>
      <c r="Q72" s="2">
        <v>500</v>
      </c>
      <c r="R72" s="3">
        <v>7.1</v>
      </c>
      <c r="S72" s="3"/>
      <c r="T72" s="1" t="s">
        <v>149</v>
      </c>
      <c r="U72" s="1">
        <f t="shared" ca="1" si="8"/>
        <v>44126</v>
      </c>
      <c r="V72" s="1" t="str">
        <f t="shared" ca="1" si="9"/>
        <v>43</v>
      </c>
      <c r="W72" t="s">
        <v>67</v>
      </c>
      <c r="X72" t="s">
        <v>68</v>
      </c>
      <c r="Y72" t="s">
        <v>150</v>
      </c>
      <c r="AA72" s="2" t="s">
        <v>151</v>
      </c>
      <c r="AB72" s="2"/>
      <c r="AD72" s="1"/>
      <c r="AE72" s="2"/>
      <c r="AH72" s="2"/>
      <c r="AK72" s="2">
        <v>0</v>
      </c>
      <c r="AL72" s="2" t="s">
        <v>125</v>
      </c>
      <c r="AM72" s="2" t="s">
        <v>73</v>
      </c>
      <c r="AN72" s="2">
        <v>0</v>
      </c>
      <c r="AO72" s="1"/>
      <c r="AT72" t="s">
        <v>155</v>
      </c>
      <c r="AV72" t="s">
        <v>102</v>
      </c>
      <c r="AW72" s="4"/>
      <c r="BB72" s="2"/>
      <c r="BC72" s="2"/>
      <c r="BD72" s="4"/>
      <c r="BE72" s="4"/>
      <c r="BF72" s="2"/>
      <c r="BG72" s="4"/>
      <c r="BH72" s="4">
        <v>0</v>
      </c>
      <c r="BK72" s="1"/>
      <c r="BL72">
        <f t="shared" si="10"/>
        <v>90</v>
      </c>
      <c r="BM72" s="12">
        <f t="shared" si="11"/>
        <v>0</v>
      </c>
    </row>
    <row r="73" spans="1:65">
      <c r="A73" s="1">
        <v>43903</v>
      </c>
      <c r="B73" s="1" t="str">
        <f t="shared" si="7"/>
        <v>11</v>
      </c>
      <c r="C73" t="s">
        <v>95</v>
      </c>
      <c r="D73" t="s">
        <v>60</v>
      </c>
      <c r="E73" t="s">
        <v>1368</v>
      </c>
      <c r="F73" t="s">
        <v>170</v>
      </c>
      <c r="G73" t="s">
        <v>171</v>
      </c>
      <c r="H73" s="2" t="s">
        <v>63</v>
      </c>
      <c r="I73" s="2" t="s">
        <v>63</v>
      </c>
      <c r="J73" s="2">
        <v>100</v>
      </c>
      <c r="K73" t="s">
        <v>64</v>
      </c>
      <c r="L73">
        <v>11</v>
      </c>
      <c r="M73" t="s">
        <v>65</v>
      </c>
      <c r="N73" s="2">
        <v>1</v>
      </c>
      <c r="O73" s="2" t="s">
        <v>66</v>
      </c>
      <c r="P73" s="2">
        <v>1100</v>
      </c>
      <c r="Q73" s="2">
        <v>11</v>
      </c>
      <c r="R73" s="3">
        <v>13</v>
      </c>
      <c r="S73" s="3">
        <v>143</v>
      </c>
      <c r="T73" s="1">
        <v>43903</v>
      </c>
      <c r="U73" s="1">
        <f t="shared" ca="1" si="8"/>
        <v>43903</v>
      </c>
      <c r="V73" s="1" t="str">
        <f t="shared" ca="1" si="9"/>
        <v>11</v>
      </c>
      <c r="W73" t="s">
        <v>67</v>
      </c>
      <c r="X73" t="s">
        <v>68</v>
      </c>
      <c r="Y73" t="s">
        <v>164</v>
      </c>
      <c r="AA73" s="2" t="s">
        <v>69</v>
      </c>
      <c r="AB73" s="2">
        <v>11</v>
      </c>
      <c r="AC73" t="s">
        <v>165</v>
      </c>
      <c r="AD73" s="1">
        <v>43963</v>
      </c>
      <c r="AE73" s="2"/>
      <c r="AH73" s="2"/>
      <c r="AK73" s="2">
        <v>0</v>
      </c>
      <c r="AL73" s="2"/>
      <c r="AM73" s="2"/>
      <c r="AN73" s="2">
        <v>0</v>
      </c>
      <c r="AO73" s="1">
        <v>43903</v>
      </c>
      <c r="AT73" t="s">
        <v>172</v>
      </c>
      <c r="AU73" t="s">
        <v>167</v>
      </c>
      <c r="AV73" t="s">
        <v>102</v>
      </c>
      <c r="AW73" s="4">
        <v>143</v>
      </c>
      <c r="AX73" s="4">
        <v>14.443000000000001</v>
      </c>
      <c r="AY73" s="4">
        <v>0</v>
      </c>
      <c r="AZ73" s="4">
        <v>0</v>
      </c>
      <c r="BA73" s="4">
        <v>157.44300000000001</v>
      </c>
      <c r="BB73" s="2">
        <v>1100</v>
      </c>
      <c r="BC73" s="2" t="s">
        <v>73</v>
      </c>
      <c r="BD73" s="4">
        <v>0.14313000000000001</v>
      </c>
      <c r="BE73" s="4" t="s">
        <v>74</v>
      </c>
      <c r="BF73" s="2" t="s">
        <v>65</v>
      </c>
      <c r="BG73" s="4">
        <v>100</v>
      </c>
      <c r="BH73" s="4">
        <v>14.313000000000001</v>
      </c>
      <c r="BJ73" t="s">
        <v>75</v>
      </c>
      <c r="BK73" s="1" t="s">
        <v>76</v>
      </c>
      <c r="BL73">
        <f t="shared" si="10"/>
        <v>0</v>
      </c>
      <c r="BM73" s="12">
        <f t="shared" si="11"/>
        <v>0.13</v>
      </c>
    </row>
    <row r="74" spans="1:65">
      <c r="A74" s="1">
        <v>43900</v>
      </c>
      <c r="B74" s="1" t="str">
        <f t="shared" si="7"/>
        <v>11</v>
      </c>
      <c r="C74" t="s">
        <v>185</v>
      </c>
      <c r="D74" t="s">
        <v>60</v>
      </c>
      <c r="E74" t="s">
        <v>1368</v>
      </c>
      <c r="F74" t="s">
        <v>186</v>
      </c>
      <c r="G74" t="s">
        <v>187</v>
      </c>
      <c r="H74" s="2" t="s">
        <v>63</v>
      </c>
      <c r="I74" s="2" t="s">
        <v>63</v>
      </c>
      <c r="J74" s="2">
        <v>100</v>
      </c>
      <c r="K74" t="s">
        <v>64</v>
      </c>
      <c r="L74">
        <v>2000</v>
      </c>
      <c r="M74" t="s">
        <v>65</v>
      </c>
      <c r="N74" s="2">
        <v>1</v>
      </c>
      <c r="O74" s="2" t="s">
        <v>66</v>
      </c>
      <c r="P74" s="2">
        <v>200000</v>
      </c>
      <c r="Q74" s="2">
        <v>2000</v>
      </c>
      <c r="R74" s="3">
        <v>5.22</v>
      </c>
      <c r="S74" s="3">
        <v>10440</v>
      </c>
      <c r="T74" s="1">
        <v>43906</v>
      </c>
      <c r="U74" s="1">
        <f t="shared" ca="1" si="8"/>
        <v>43906</v>
      </c>
      <c r="V74" s="1" t="str">
        <f t="shared" ca="1" si="9"/>
        <v>12</v>
      </c>
      <c r="W74" t="s">
        <v>67</v>
      </c>
      <c r="X74" t="s">
        <v>68</v>
      </c>
      <c r="Y74">
        <v>2585105</v>
      </c>
      <c r="AA74" s="2" t="s">
        <v>69</v>
      </c>
      <c r="AB74" s="2">
        <v>2000</v>
      </c>
      <c r="AC74">
        <v>4805455</v>
      </c>
      <c r="AD74" s="1">
        <v>43913</v>
      </c>
      <c r="AE74" s="2"/>
      <c r="AF74" s="1"/>
      <c r="AG74" s="1"/>
      <c r="AH74" s="2"/>
      <c r="AI74" s="1"/>
      <c r="AJ74" s="1"/>
      <c r="AK74" s="2">
        <v>0</v>
      </c>
      <c r="AL74" s="2"/>
      <c r="AM74" s="2"/>
      <c r="AN74" s="2">
        <v>0</v>
      </c>
      <c r="AO74" s="1">
        <v>43906</v>
      </c>
      <c r="AT74" t="s">
        <v>188</v>
      </c>
      <c r="AU74" t="s">
        <v>189</v>
      </c>
      <c r="AV74" t="s">
        <v>72</v>
      </c>
      <c r="AW74" s="4">
        <v>10440</v>
      </c>
      <c r="AX74" s="4">
        <v>1054.44</v>
      </c>
      <c r="AY74" s="4">
        <v>0</v>
      </c>
      <c r="AZ74" s="4">
        <v>0</v>
      </c>
      <c r="BA74" s="4">
        <v>11494.44</v>
      </c>
      <c r="BB74" s="2">
        <v>200000</v>
      </c>
      <c r="BC74" s="2" t="s">
        <v>73</v>
      </c>
      <c r="BD74" s="4">
        <v>5.7472200000000001E-2</v>
      </c>
      <c r="BE74" s="4" t="s">
        <v>74</v>
      </c>
      <c r="BF74" s="2" t="s">
        <v>65</v>
      </c>
      <c r="BG74" s="4">
        <v>100</v>
      </c>
      <c r="BH74" s="4">
        <v>5.7472200000000004</v>
      </c>
      <c r="BJ74" t="s">
        <v>75</v>
      </c>
      <c r="BK74" s="1" t="s">
        <v>76</v>
      </c>
      <c r="BL74">
        <f t="shared" si="10"/>
        <v>6</v>
      </c>
      <c r="BM74" s="12">
        <f t="shared" si="11"/>
        <v>5.2200000000000003E-2</v>
      </c>
    </row>
    <row r="75" spans="1:65">
      <c r="A75" s="1">
        <v>43900</v>
      </c>
      <c r="B75" s="1" t="str">
        <f t="shared" si="7"/>
        <v>11</v>
      </c>
      <c r="C75" t="s">
        <v>185</v>
      </c>
      <c r="D75" t="s">
        <v>60</v>
      </c>
      <c r="E75" t="s">
        <v>1368</v>
      </c>
      <c r="F75" t="s">
        <v>190</v>
      </c>
      <c r="G75" t="s">
        <v>191</v>
      </c>
      <c r="H75" s="2" t="s">
        <v>63</v>
      </c>
      <c r="I75" s="2" t="s">
        <v>63</v>
      </c>
      <c r="J75" s="2">
        <v>100</v>
      </c>
      <c r="K75" t="s">
        <v>64</v>
      </c>
      <c r="L75">
        <v>2000</v>
      </c>
      <c r="M75" t="s">
        <v>65</v>
      </c>
      <c r="N75" s="2">
        <v>1</v>
      </c>
      <c r="O75" s="2" t="s">
        <v>66</v>
      </c>
      <c r="P75" s="2">
        <v>200000</v>
      </c>
      <c r="Q75" s="2">
        <v>2000</v>
      </c>
      <c r="R75" s="3">
        <v>5.22</v>
      </c>
      <c r="S75" s="3">
        <v>10440</v>
      </c>
      <c r="T75" s="1">
        <v>43906</v>
      </c>
      <c r="U75" s="1">
        <f t="shared" ca="1" si="8"/>
        <v>43906</v>
      </c>
      <c r="V75" s="1" t="str">
        <f t="shared" ca="1" si="9"/>
        <v>12</v>
      </c>
      <c r="W75" t="s">
        <v>67</v>
      </c>
      <c r="X75" t="s">
        <v>68</v>
      </c>
      <c r="Y75">
        <v>2585105</v>
      </c>
      <c r="AA75" s="2" t="s">
        <v>69</v>
      </c>
      <c r="AB75" s="2">
        <v>2000</v>
      </c>
      <c r="AC75">
        <v>4811271</v>
      </c>
      <c r="AD75" s="1">
        <v>43922</v>
      </c>
      <c r="AE75" s="2"/>
      <c r="AF75" s="1"/>
      <c r="AG75" s="1"/>
      <c r="AH75" s="2"/>
      <c r="AI75" s="1"/>
      <c r="AJ75" s="1"/>
      <c r="AK75" s="2">
        <v>0</v>
      </c>
      <c r="AL75" s="2"/>
      <c r="AM75" s="2"/>
      <c r="AN75" s="2">
        <v>0</v>
      </c>
      <c r="AO75" s="1">
        <v>43906</v>
      </c>
      <c r="AT75" t="s">
        <v>192</v>
      </c>
      <c r="AU75" t="s">
        <v>193</v>
      </c>
      <c r="AV75" t="s">
        <v>72</v>
      </c>
      <c r="AW75" s="4">
        <v>10440</v>
      </c>
      <c r="AX75" s="4">
        <v>1054.44</v>
      </c>
      <c r="AY75" s="4">
        <v>0</v>
      </c>
      <c r="AZ75" s="4">
        <v>0</v>
      </c>
      <c r="BA75" s="4">
        <v>11494.44</v>
      </c>
      <c r="BB75" s="2">
        <v>200000</v>
      </c>
      <c r="BC75" s="2" t="s">
        <v>73</v>
      </c>
      <c r="BD75" s="4">
        <v>5.7472200000000001E-2</v>
      </c>
      <c r="BE75" s="4" t="s">
        <v>74</v>
      </c>
      <c r="BF75" s="2" t="s">
        <v>65</v>
      </c>
      <c r="BG75" s="4">
        <v>100</v>
      </c>
      <c r="BH75" s="4">
        <v>5.7472200000000004</v>
      </c>
      <c r="BJ75" t="s">
        <v>75</v>
      </c>
      <c r="BK75" s="1" t="s">
        <v>76</v>
      </c>
      <c r="BL75">
        <f t="shared" si="10"/>
        <v>6</v>
      </c>
      <c r="BM75" s="12">
        <f t="shared" si="11"/>
        <v>5.2200000000000003E-2</v>
      </c>
    </row>
    <row r="76" spans="1:65">
      <c r="A76" s="1">
        <v>43900</v>
      </c>
      <c r="B76" s="1" t="str">
        <f t="shared" si="7"/>
        <v>11</v>
      </c>
      <c r="C76" t="s">
        <v>185</v>
      </c>
      <c r="D76" t="s">
        <v>60</v>
      </c>
      <c r="E76" t="s">
        <v>1368</v>
      </c>
      <c r="F76" t="s">
        <v>190</v>
      </c>
      <c r="G76" t="s">
        <v>194</v>
      </c>
      <c r="H76" s="2" t="s">
        <v>63</v>
      </c>
      <c r="I76" s="2" t="s">
        <v>63</v>
      </c>
      <c r="J76" s="2">
        <v>100</v>
      </c>
      <c r="K76" t="s">
        <v>64</v>
      </c>
      <c r="L76">
        <v>2000</v>
      </c>
      <c r="M76" t="s">
        <v>65</v>
      </c>
      <c r="N76" s="2">
        <v>1</v>
      </c>
      <c r="O76" s="2" t="s">
        <v>66</v>
      </c>
      <c r="P76" s="2">
        <v>200000</v>
      </c>
      <c r="Q76" s="2">
        <v>2000</v>
      </c>
      <c r="R76" s="3">
        <v>5.22</v>
      </c>
      <c r="S76" s="3">
        <v>10440</v>
      </c>
      <c r="T76" s="1">
        <v>43906</v>
      </c>
      <c r="U76" s="1">
        <f t="shared" ca="1" si="8"/>
        <v>43906</v>
      </c>
      <c r="V76" s="1" t="str">
        <f t="shared" ca="1" si="9"/>
        <v>12</v>
      </c>
      <c r="W76" t="s">
        <v>67</v>
      </c>
      <c r="X76" t="s">
        <v>68</v>
      </c>
      <c r="Y76">
        <v>2585105</v>
      </c>
      <c r="AA76" s="2" t="s">
        <v>69</v>
      </c>
      <c r="AB76" s="2">
        <v>2000</v>
      </c>
      <c r="AC76">
        <v>4812091</v>
      </c>
      <c r="AD76" s="1">
        <v>43922</v>
      </c>
      <c r="AE76" s="2"/>
      <c r="AF76" s="1"/>
      <c r="AG76" s="1"/>
      <c r="AH76" s="2"/>
      <c r="AI76" s="1"/>
      <c r="AJ76" s="1"/>
      <c r="AK76" s="2">
        <v>0</v>
      </c>
      <c r="AL76" s="2"/>
      <c r="AM76" s="2"/>
      <c r="AN76" s="2">
        <v>0</v>
      </c>
      <c r="AO76" s="1">
        <v>43906</v>
      </c>
      <c r="AT76" t="s">
        <v>195</v>
      </c>
      <c r="AU76" t="s">
        <v>196</v>
      </c>
      <c r="AV76" t="s">
        <v>72</v>
      </c>
      <c r="AW76" s="4">
        <v>10440</v>
      </c>
      <c r="AX76" s="4">
        <v>1054.44</v>
      </c>
      <c r="AY76" s="4">
        <v>0</v>
      </c>
      <c r="AZ76" s="4">
        <v>0</v>
      </c>
      <c r="BA76" s="4">
        <v>11494.44</v>
      </c>
      <c r="BB76" s="2">
        <v>200000</v>
      </c>
      <c r="BC76" s="2" t="s">
        <v>73</v>
      </c>
      <c r="BD76" s="4">
        <v>5.7472200000000001E-2</v>
      </c>
      <c r="BE76" s="4" t="s">
        <v>74</v>
      </c>
      <c r="BF76" s="2" t="s">
        <v>65</v>
      </c>
      <c r="BG76" s="4">
        <v>100</v>
      </c>
      <c r="BH76" s="4">
        <v>5.7472200000000004</v>
      </c>
      <c r="BJ76" t="s">
        <v>75</v>
      </c>
      <c r="BK76" s="1" t="s">
        <v>76</v>
      </c>
      <c r="BL76">
        <f t="shared" si="10"/>
        <v>6</v>
      </c>
      <c r="BM76" s="12">
        <f t="shared" si="11"/>
        <v>5.2200000000000003E-2</v>
      </c>
    </row>
    <row r="77" spans="1:65">
      <c r="A77" s="1">
        <v>43900</v>
      </c>
      <c r="B77" s="1" t="str">
        <f t="shared" si="7"/>
        <v>11</v>
      </c>
      <c r="C77" t="s">
        <v>185</v>
      </c>
      <c r="D77" t="s">
        <v>60</v>
      </c>
      <c r="E77" t="s">
        <v>1368</v>
      </c>
      <c r="F77" t="s">
        <v>190</v>
      </c>
      <c r="G77" t="s">
        <v>200</v>
      </c>
      <c r="H77" s="2" t="s">
        <v>63</v>
      </c>
      <c r="I77" s="2" t="s">
        <v>63</v>
      </c>
      <c r="J77" s="2">
        <v>100</v>
      </c>
      <c r="K77" t="s">
        <v>64</v>
      </c>
      <c r="L77">
        <v>750</v>
      </c>
      <c r="M77" t="s">
        <v>65</v>
      </c>
      <c r="N77" s="2">
        <v>1</v>
      </c>
      <c r="O77" s="2" t="s">
        <v>66</v>
      </c>
      <c r="P77" s="2">
        <v>75000</v>
      </c>
      <c r="Q77" s="2">
        <v>750</v>
      </c>
      <c r="R77" s="3">
        <v>5.22</v>
      </c>
      <c r="S77" s="3">
        <v>3915</v>
      </c>
      <c r="T77" s="1">
        <v>43906</v>
      </c>
      <c r="U77" s="1">
        <f t="shared" ca="1" si="8"/>
        <v>43906</v>
      </c>
      <c r="V77" s="1" t="str">
        <f t="shared" ca="1" si="9"/>
        <v>12</v>
      </c>
      <c r="W77" t="s">
        <v>67</v>
      </c>
      <c r="X77" t="s">
        <v>68</v>
      </c>
      <c r="Y77">
        <v>2585105</v>
      </c>
      <c r="AA77" s="2" t="s">
        <v>69</v>
      </c>
      <c r="AB77" s="2">
        <v>750</v>
      </c>
      <c r="AC77">
        <v>4811271</v>
      </c>
      <c r="AD77" s="1">
        <v>43922</v>
      </c>
      <c r="AE77" s="2"/>
      <c r="AF77" s="1"/>
      <c r="AG77" s="1"/>
      <c r="AH77" s="2"/>
      <c r="AI77" s="1"/>
      <c r="AJ77" s="1"/>
      <c r="AK77" s="2">
        <v>0</v>
      </c>
      <c r="AL77" s="2"/>
      <c r="AM77" s="2"/>
      <c r="AN77" s="2">
        <v>0</v>
      </c>
      <c r="AO77" s="1">
        <v>43906</v>
      </c>
      <c r="AT77" t="s">
        <v>201</v>
      </c>
      <c r="AU77" t="s">
        <v>193</v>
      </c>
      <c r="AV77" t="s">
        <v>72</v>
      </c>
      <c r="AW77" s="4">
        <v>3915</v>
      </c>
      <c r="AX77" s="4">
        <v>395.41500000000002</v>
      </c>
      <c r="AY77" s="4">
        <v>0</v>
      </c>
      <c r="AZ77" s="4">
        <v>0</v>
      </c>
      <c r="BA77" s="4">
        <v>4310.415</v>
      </c>
      <c r="BB77" s="2">
        <v>75000</v>
      </c>
      <c r="BC77" s="2" t="s">
        <v>73</v>
      </c>
      <c r="BD77" s="4">
        <v>5.7472200000000001E-2</v>
      </c>
      <c r="BE77" s="4" t="s">
        <v>74</v>
      </c>
      <c r="BF77" s="2" t="s">
        <v>65</v>
      </c>
      <c r="BG77" s="4">
        <v>100</v>
      </c>
      <c r="BH77" s="4">
        <v>5.7472200000000004</v>
      </c>
      <c r="BJ77" t="s">
        <v>75</v>
      </c>
      <c r="BK77" s="1" t="s">
        <v>76</v>
      </c>
      <c r="BL77">
        <f t="shared" si="10"/>
        <v>6</v>
      </c>
      <c r="BM77" s="12">
        <f t="shared" si="11"/>
        <v>5.2200000000000003E-2</v>
      </c>
    </row>
    <row r="78" spans="1:65">
      <c r="A78" s="1">
        <v>43903</v>
      </c>
      <c r="B78" s="1" t="str">
        <f t="shared" si="7"/>
        <v>11</v>
      </c>
      <c r="C78" t="s">
        <v>95</v>
      </c>
      <c r="D78" t="s">
        <v>60</v>
      </c>
      <c r="E78" t="s">
        <v>1368</v>
      </c>
      <c r="F78" t="s">
        <v>214</v>
      </c>
      <c r="G78" t="s">
        <v>215</v>
      </c>
      <c r="H78" s="2" t="s">
        <v>63</v>
      </c>
      <c r="I78" s="2" t="s">
        <v>63</v>
      </c>
      <c r="J78" s="2">
        <v>50</v>
      </c>
      <c r="K78" t="s">
        <v>64</v>
      </c>
      <c r="L78">
        <v>20</v>
      </c>
      <c r="M78" t="s">
        <v>65</v>
      </c>
      <c r="N78" s="2">
        <v>1</v>
      </c>
      <c r="O78" s="2" t="s">
        <v>66</v>
      </c>
      <c r="P78" s="2">
        <v>1000</v>
      </c>
      <c r="Q78" s="2">
        <v>20</v>
      </c>
      <c r="R78" s="3">
        <v>15</v>
      </c>
      <c r="S78" s="3">
        <v>300</v>
      </c>
      <c r="T78" s="1">
        <v>43903</v>
      </c>
      <c r="U78" s="1">
        <f t="shared" ca="1" si="8"/>
        <v>43903</v>
      </c>
      <c r="V78" s="1" t="str">
        <f t="shared" ca="1" si="9"/>
        <v>11</v>
      </c>
      <c r="W78" t="s">
        <v>67</v>
      </c>
      <c r="X78" t="s">
        <v>68</v>
      </c>
      <c r="Y78" t="s">
        <v>164</v>
      </c>
      <c r="AA78" s="2" t="s">
        <v>69</v>
      </c>
      <c r="AB78" s="2">
        <v>20</v>
      </c>
      <c r="AC78" t="s">
        <v>165</v>
      </c>
      <c r="AD78" s="1">
        <v>43963</v>
      </c>
      <c r="AE78" s="2"/>
      <c r="AH78" s="2"/>
      <c r="AK78" s="2">
        <v>0</v>
      </c>
      <c r="AL78" s="2"/>
      <c r="AM78" s="2"/>
      <c r="AN78" s="2">
        <v>0</v>
      </c>
      <c r="AO78" s="1">
        <v>43903</v>
      </c>
      <c r="AT78" t="s">
        <v>216</v>
      </c>
      <c r="AU78" t="s">
        <v>167</v>
      </c>
      <c r="AV78" t="s">
        <v>102</v>
      </c>
      <c r="AW78" s="4">
        <v>300</v>
      </c>
      <c r="AX78" s="4">
        <v>30.3</v>
      </c>
      <c r="AY78" s="4">
        <v>0</v>
      </c>
      <c r="AZ78" s="4">
        <v>0</v>
      </c>
      <c r="BA78" s="4">
        <v>330.3</v>
      </c>
      <c r="BB78" s="2">
        <v>1000</v>
      </c>
      <c r="BC78" s="2" t="s">
        <v>73</v>
      </c>
      <c r="BD78" s="4">
        <v>0.33030000000000004</v>
      </c>
      <c r="BE78" s="4" t="s">
        <v>74</v>
      </c>
      <c r="BF78" s="2" t="s">
        <v>65</v>
      </c>
      <c r="BG78" s="4">
        <v>100</v>
      </c>
      <c r="BH78" s="4">
        <v>33.03</v>
      </c>
      <c r="BJ78" t="s">
        <v>75</v>
      </c>
      <c r="BK78" s="1" t="s">
        <v>76</v>
      </c>
      <c r="BL78">
        <f t="shared" si="10"/>
        <v>0</v>
      </c>
      <c r="BM78" s="12">
        <f t="shared" si="11"/>
        <v>0.3</v>
      </c>
    </row>
    <row r="79" spans="1:65">
      <c r="A79" s="1">
        <v>43903</v>
      </c>
      <c r="B79" s="1" t="str">
        <f t="shared" si="7"/>
        <v>11</v>
      </c>
      <c r="C79" t="s">
        <v>95</v>
      </c>
      <c r="D79" t="s">
        <v>60</v>
      </c>
      <c r="E79" t="s">
        <v>1368</v>
      </c>
      <c r="F79" t="s">
        <v>214</v>
      </c>
      <c r="G79" t="s">
        <v>215</v>
      </c>
      <c r="H79" s="2" t="s">
        <v>63</v>
      </c>
      <c r="I79" s="2" t="s">
        <v>63</v>
      </c>
      <c r="J79" s="2">
        <v>50</v>
      </c>
      <c r="K79" t="s">
        <v>64</v>
      </c>
      <c r="L79">
        <v>15</v>
      </c>
      <c r="M79" t="s">
        <v>65</v>
      </c>
      <c r="N79" s="2">
        <v>1</v>
      </c>
      <c r="O79" s="2" t="s">
        <v>66</v>
      </c>
      <c r="P79" s="2">
        <v>750</v>
      </c>
      <c r="Q79" s="2">
        <v>15</v>
      </c>
      <c r="R79" s="3">
        <v>15</v>
      </c>
      <c r="S79" s="3">
        <v>225</v>
      </c>
      <c r="T79" s="1">
        <v>43903</v>
      </c>
      <c r="U79" s="1">
        <f t="shared" ca="1" si="8"/>
        <v>43903</v>
      </c>
      <c r="V79" s="1" t="str">
        <f t="shared" ca="1" si="9"/>
        <v>11</v>
      </c>
      <c r="W79" t="s">
        <v>67</v>
      </c>
      <c r="X79" t="s">
        <v>68</v>
      </c>
      <c r="Y79" t="s">
        <v>164</v>
      </c>
      <c r="AA79" s="2" t="s">
        <v>69</v>
      </c>
      <c r="AB79" s="2">
        <v>15</v>
      </c>
      <c r="AC79" t="s">
        <v>165</v>
      </c>
      <c r="AD79" s="1">
        <v>43963</v>
      </c>
      <c r="AE79" s="2"/>
      <c r="AH79" s="2"/>
      <c r="AK79" s="2">
        <v>0</v>
      </c>
      <c r="AL79" s="2"/>
      <c r="AM79" s="2"/>
      <c r="AN79" s="2">
        <v>0</v>
      </c>
      <c r="AO79" s="1">
        <v>43903</v>
      </c>
      <c r="AT79" t="s">
        <v>217</v>
      </c>
      <c r="AU79" t="s">
        <v>167</v>
      </c>
      <c r="AV79" t="s">
        <v>102</v>
      </c>
      <c r="AW79" s="4">
        <v>225</v>
      </c>
      <c r="AX79" s="4">
        <v>22.725000000000001</v>
      </c>
      <c r="AY79" s="4">
        <v>0</v>
      </c>
      <c r="AZ79" s="4">
        <v>0</v>
      </c>
      <c r="BA79" s="4">
        <v>247.72499999999999</v>
      </c>
      <c r="BB79" s="2">
        <v>750</v>
      </c>
      <c r="BC79" s="2" t="s">
        <v>73</v>
      </c>
      <c r="BD79" s="4">
        <v>0.33029999999999998</v>
      </c>
      <c r="BE79" s="4" t="s">
        <v>74</v>
      </c>
      <c r="BF79" s="2" t="s">
        <v>65</v>
      </c>
      <c r="BG79" s="4">
        <v>100</v>
      </c>
      <c r="BH79" s="4">
        <v>33.03</v>
      </c>
      <c r="BJ79" t="s">
        <v>75</v>
      </c>
      <c r="BK79" s="1" t="s">
        <v>76</v>
      </c>
      <c r="BL79">
        <f t="shared" si="10"/>
        <v>0</v>
      </c>
      <c r="BM79" s="12">
        <f t="shared" si="11"/>
        <v>0.3</v>
      </c>
    </row>
    <row r="80" spans="1:65">
      <c r="A80" s="1">
        <v>43903</v>
      </c>
      <c r="B80" s="1" t="str">
        <f t="shared" si="7"/>
        <v>11</v>
      </c>
      <c r="C80" t="s">
        <v>95</v>
      </c>
      <c r="D80" t="s">
        <v>60</v>
      </c>
      <c r="E80" t="s">
        <v>1368</v>
      </c>
      <c r="F80" t="s">
        <v>241</v>
      </c>
      <c r="G80" t="s">
        <v>242</v>
      </c>
      <c r="H80" s="2" t="s">
        <v>63</v>
      </c>
      <c r="I80" s="2" t="s">
        <v>63</v>
      </c>
      <c r="J80" s="2">
        <v>100</v>
      </c>
      <c r="K80" t="s">
        <v>64</v>
      </c>
      <c r="L80">
        <v>184</v>
      </c>
      <c r="M80" t="s">
        <v>65</v>
      </c>
      <c r="N80" s="2">
        <v>1</v>
      </c>
      <c r="O80" s="2" t="s">
        <v>66</v>
      </c>
      <c r="P80" s="2">
        <v>18400</v>
      </c>
      <c r="Q80" s="2">
        <v>184</v>
      </c>
      <c r="R80" s="3">
        <v>6.5</v>
      </c>
      <c r="S80" s="3">
        <v>1196</v>
      </c>
      <c r="T80" s="1">
        <v>43903</v>
      </c>
      <c r="U80" s="1">
        <f t="shared" ca="1" si="8"/>
        <v>43903</v>
      </c>
      <c r="V80" s="1" t="str">
        <f t="shared" ca="1" si="9"/>
        <v>11</v>
      </c>
      <c r="W80" t="s">
        <v>67</v>
      </c>
      <c r="X80" t="s">
        <v>68</v>
      </c>
      <c r="Y80" t="s">
        <v>237</v>
      </c>
      <c r="AA80" s="2" t="s">
        <v>69</v>
      </c>
      <c r="AB80" s="2">
        <v>184</v>
      </c>
      <c r="AC80" t="s">
        <v>238</v>
      </c>
      <c r="AD80" s="1">
        <v>43915</v>
      </c>
      <c r="AE80" s="2"/>
      <c r="AF80" s="1"/>
      <c r="AG80" s="1"/>
      <c r="AH80" s="2"/>
      <c r="AI80" s="1"/>
      <c r="AJ80" s="1"/>
      <c r="AK80" s="2">
        <v>0</v>
      </c>
      <c r="AL80" s="2"/>
      <c r="AM80" s="2"/>
      <c r="AN80" s="2"/>
      <c r="AO80" s="1">
        <v>43903</v>
      </c>
      <c r="AT80" t="s">
        <v>243</v>
      </c>
      <c r="AU80" t="s">
        <v>240</v>
      </c>
      <c r="AV80" t="s">
        <v>102</v>
      </c>
      <c r="AW80" s="4">
        <v>1196</v>
      </c>
      <c r="AX80" s="4">
        <v>120.79600000000001</v>
      </c>
      <c r="AY80" s="4">
        <v>0</v>
      </c>
      <c r="AZ80" s="4">
        <v>0</v>
      </c>
      <c r="BA80" s="4">
        <v>1316.796</v>
      </c>
      <c r="BB80" s="2">
        <v>18400</v>
      </c>
      <c r="BC80" s="2" t="s">
        <v>73</v>
      </c>
      <c r="BD80" s="4">
        <v>7.1565000000000004E-2</v>
      </c>
      <c r="BE80" s="4" t="s">
        <v>74</v>
      </c>
      <c r="BF80" s="2" t="s">
        <v>65</v>
      </c>
      <c r="BG80" s="4">
        <v>100</v>
      </c>
      <c r="BH80" s="4">
        <v>7.1565000000000003</v>
      </c>
      <c r="BJ80" t="s">
        <v>75</v>
      </c>
      <c r="BK80" s="1" t="s">
        <v>76</v>
      </c>
      <c r="BL80">
        <f t="shared" si="10"/>
        <v>0</v>
      </c>
      <c r="BM80" s="12">
        <f t="shared" si="11"/>
        <v>6.5000000000000002E-2</v>
      </c>
    </row>
    <row r="81" spans="1:65">
      <c r="A81" s="1">
        <v>43906</v>
      </c>
      <c r="B81" s="1" t="str">
        <f t="shared" si="7"/>
        <v>12</v>
      </c>
      <c r="C81" t="s">
        <v>87</v>
      </c>
      <c r="D81" t="s">
        <v>60</v>
      </c>
      <c r="E81" t="s">
        <v>1368</v>
      </c>
      <c r="F81" t="s">
        <v>260</v>
      </c>
      <c r="G81" t="s">
        <v>261</v>
      </c>
      <c r="H81" s="2" t="s">
        <v>63</v>
      </c>
      <c r="I81" s="2" t="s">
        <v>63</v>
      </c>
      <c r="J81" s="2">
        <v>100</v>
      </c>
      <c r="K81" t="s">
        <v>64</v>
      </c>
      <c r="L81">
        <v>10</v>
      </c>
      <c r="M81" t="s">
        <v>65</v>
      </c>
      <c r="N81" s="2">
        <v>100</v>
      </c>
      <c r="O81" s="2" t="s">
        <v>90</v>
      </c>
      <c r="P81" s="2">
        <v>100000</v>
      </c>
      <c r="Q81" s="2">
        <v>1000</v>
      </c>
      <c r="R81" s="3">
        <v>7.32</v>
      </c>
      <c r="S81" s="3">
        <v>7320</v>
      </c>
      <c r="T81" s="1">
        <v>43907</v>
      </c>
      <c r="U81" s="1">
        <f t="shared" ca="1" si="8"/>
        <v>43907</v>
      </c>
      <c r="V81" s="1" t="str">
        <f t="shared" ca="1" si="9"/>
        <v>12</v>
      </c>
      <c r="W81" t="s">
        <v>67</v>
      </c>
      <c r="X81" t="s">
        <v>68</v>
      </c>
      <c r="Y81" t="s">
        <v>257</v>
      </c>
      <c r="AA81" s="2" t="s">
        <v>69</v>
      </c>
      <c r="AB81" s="2">
        <v>1000</v>
      </c>
      <c r="AC81">
        <v>12850146</v>
      </c>
      <c r="AD81" s="1">
        <v>43965</v>
      </c>
      <c r="AE81" s="2"/>
      <c r="AH81" s="2"/>
      <c r="AK81" s="2">
        <v>0</v>
      </c>
      <c r="AL81" s="2"/>
      <c r="AM81" s="2"/>
      <c r="AN81" s="2"/>
      <c r="AO81" s="1">
        <v>43907</v>
      </c>
      <c r="AT81" t="s">
        <v>262</v>
      </c>
      <c r="AU81" t="s">
        <v>259</v>
      </c>
      <c r="AV81" t="s">
        <v>72</v>
      </c>
      <c r="AW81" s="4">
        <v>7320</v>
      </c>
      <c r="AX81" s="4">
        <v>739.32</v>
      </c>
      <c r="AY81" s="4">
        <v>0</v>
      </c>
      <c r="AZ81" s="4">
        <v>0</v>
      </c>
      <c r="BA81" s="4">
        <v>8059.32</v>
      </c>
      <c r="BB81" s="2">
        <v>100000</v>
      </c>
      <c r="BC81" s="2" t="s">
        <v>73</v>
      </c>
      <c r="BD81" s="4">
        <v>8.0593200000000004E-2</v>
      </c>
      <c r="BE81" s="4" t="s">
        <v>74</v>
      </c>
      <c r="BF81" s="2" t="s">
        <v>65</v>
      </c>
      <c r="BG81" s="4">
        <v>100</v>
      </c>
      <c r="BH81" s="4">
        <v>8.0593199999999996</v>
      </c>
      <c r="BJ81" t="s">
        <v>75</v>
      </c>
      <c r="BK81" s="1" t="s">
        <v>76</v>
      </c>
      <c r="BL81">
        <f t="shared" si="10"/>
        <v>1</v>
      </c>
      <c r="BM81" s="12">
        <f t="shared" si="11"/>
        <v>7.3200000000000001E-2</v>
      </c>
    </row>
    <row r="82" spans="1:65">
      <c r="A82" s="1">
        <v>43902</v>
      </c>
      <c r="B82" s="1" t="str">
        <f t="shared" si="7"/>
        <v>11</v>
      </c>
      <c r="C82" t="s">
        <v>319</v>
      </c>
      <c r="D82" t="s">
        <v>60</v>
      </c>
      <c r="E82" t="s">
        <v>1368</v>
      </c>
      <c r="F82" t="s">
        <v>337</v>
      </c>
      <c r="G82" t="s">
        <v>338</v>
      </c>
      <c r="H82" s="2" t="s">
        <v>63</v>
      </c>
      <c r="I82" s="2" t="s">
        <v>63</v>
      </c>
      <c r="J82" s="2">
        <v>100</v>
      </c>
      <c r="K82" t="s">
        <v>64</v>
      </c>
      <c r="L82">
        <v>10</v>
      </c>
      <c r="M82" t="s">
        <v>65</v>
      </c>
      <c r="N82" s="2">
        <v>60</v>
      </c>
      <c r="O82" s="2" t="s">
        <v>90</v>
      </c>
      <c r="P82" s="2">
        <v>60000</v>
      </c>
      <c r="Q82" s="2">
        <v>600</v>
      </c>
      <c r="R82" s="3">
        <v>64.989999999999995</v>
      </c>
      <c r="S82" s="3">
        <v>3899.3999999999996</v>
      </c>
      <c r="T82" s="1">
        <v>43910</v>
      </c>
      <c r="U82" s="1">
        <f t="shared" ca="1" si="8"/>
        <v>43910</v>
      </c>
      <c r="V82" s="1" t="str">
        <f t="shared" ca="1" si="9"/>
        <v>12</v>
      </c>
      <c r="W82" t="s">
        <v>314</v>
      </c>
      <c r="X82" t="s">
        <v>68</v>
      </c>
      <c r="Y82">
        <v>58263</v>
      </c>
      <c r="AA82" s="2" t="s">
        <v>69</v>
      </c>
      <c r="AB82" s="2">
        <v>60</v>
      </c>
      <c r="AD82" s="1"/>
      <c r="AE82" s="2"/>
      <c r="AH82" s="2"/>
      <c r="AK82" s="2">
        <v>0</v>
      </c>
      <c r="AL82" s="2" t="s">
        <v>125</v>
      </c>
      <c r="AM82" s="2" t="s">
        <v>73</v>
      </c>
      <c r="AN82" s="2">
        <v>0</v>
      </c>
      <c r="AO82" s="1">
        <v>43910</v>
      </c>
      <c r="AT82" t="s">
        <v>339</v>
      </c>
      <c r="AV82" t="s">
        <v>102</v>
      </c>
      <c r="AW82" s="4">
        <v>3899.3999999999996</v>
      </c>
      <c r="AX82" s="4">
        <v>393.83940000000001</v>
      </c>
      <c r="AY82" s="4">
        <v>0</v>
      </c>
      <c r="AZ82" s="4">
        <v>0</v>
      </c>
      <c r="BA82" s="4">
        <v>4293.2393999999995</v>
      </c>
      <c r="BB82" s="2">
        <v>60000</v>
      </c>
      <c r="BC82" s="2" t="s">
        <v>73</v>
      </c>
      <c r="BD82" s="4">
        <v>7.1553989999999998E-2</v>
      </c>
      <c r="BE82" s="4" t="s">
        <v>74</v>
      </c>
      <c r="BF82" s="2" t="s">
        <v>65</v>
      </c>
      <c r="BG82" s="4">
        <v>100</v>
      </c>
      <c r="BH82" s="4">
        <v>7.1553990000000001</v>
      </c>
      <c r="BJ82" t="s">
        <v>75</v>
      </c>
      <c r="BK82" s="1" t="s">
        <v>76</v>
      </c>
      <c r="BL82">
        <f t="shared" si="10"/>
        <v>8</v>
      </c>
      <c r="BM82" s="12">
        <f t="shared" si="11"/>
        <v>6.4989999999999992E-2</v>
      </c>
    </row>
    <row r="83" spans="1:65">
      <c r="A83" s="1">
        <v>43903</v>
      </c>
      <c r="B83" s="1" t="str">
        <f t="shared" si="7"/>
        <v>11</v>
      </c>
      <c r="C83" t="s">
        <v>59</v>
      </c>
      <c r="D83" t="s">
        <v>60</v>
      </c>
      <c r="E83" t="s">
        <v>1368</v>
      </c>
      <c r="F83" t="s">
        <v>61</v>
      </c>
      <c r="G83" t="s">
        <v>62</v>
      </c>
      <c r="H83" s="2" t="s">
        <v>63</v>
      </c>
      <c r="I83" s="2" t="s">
        <v>63</v>
      </c>
      <c r="J83" s="2">
        <v>100</v>
      </c>
      <c r="K83" t="s">
        <v>64</v>
      </c>
      <c r="L83">
        <v>300</v>
      </c>
      <c r="M83" t="s">
        <v>65</v>
      </c>
      <c r="N83" s="2">
        <v>1</v>
      </c>
      <c r="O83" s="2" t="s">
        <v>66</v>
      </c>
      <c r="P83" s="2">
        <v>30000</v>
      </c>
      <c r="Q83" s="2">
        <v>300</v>
      </c>
      <c r="R83" s="3">
        <v>13.13</v>
      </c>
      <c r="S83" s="3">
        <v>3939.0000000000005</v>
      </c>
      <c r="T83" s="1">
        <v>43910</v>
      </c>
      <c r="U83" s="1">
        <f t="shared" ca="1" si="8"/>
        <v>43910</v>
      </c>
      <c r="V83" s="1" t="str">
        <f t="shared" ca="1" si="9"/>
        <v>12</v>
      </c>
      <c r="W83" t="s">
        <v>67</v>
      </c>
      <c r="X83" t="s">
        <v>68</v>
      </c>
      <c r="Y83">
        <v>316906</v>
      </c>
      <c r="AA83" s="2" t="s">
        <v>69</v>
      </c>
      <c r="AB83" s="2">
        <v>300</v>
      </c>
      <c r="AC83">
        <v>636284</v>
      </c>
      <c r="AD83" s="1">
        <v>43922</v>
      </c>
      <c r="AE83" s="2"/>
      <c r="AF83" s="1"/>
      <c r="AG83" s="1"/>
      <c r="AH83" s="2"/>
      <c r="AI83" s="1"/>
      <c r="AJ83" s="1"/>
      <c r="AK83" s="2">
        <v>0</v>
      </c>
      <c r="AL83" s="2"/>
      <c r="AN83" s="2"/>
      <c r="AO83" s="1">
        <v>43910</v>
      </c>
      <c r="AT83" t="s">
        <v>360</v>
      </c>
      <c r="AU83" t="s">
        <v>361</v>
      </c>
      <c r="AV83" t="s">
        <v>72</v>
      </c>
      <c r="AW83" s="4">
        <v>3939.0000000000005</v>
      </c>
      <c r="AX83" s="4">
        <v>397.83900000000006</v>
      </c>
      <c r="AY83" s="4">
        <v>0</v>
      </c>
      <c r="AZ83" s="4">
        <v>0</v>
      </c>
      <c r="BA83" s="4">
        <v>4336.8390000000009</v>
      </c>
      <c r="BB83" s="2">
        <v>30000</v>
      </c>
      <c r="BC83" s="2" t="s">
        <v>73</v>
      </c>
      <c r="BD83" s="4">
        <v>0.14456130000000003</v>
      </c>
      <c r="BE83" s="4" t="s">
        <v>74</v>
      </c>
      <c r="BF83" s="2" t="s">
        <v>65</v>
      </c>
      <c r="BG83" s="4">
        <v>100</v>
      </c>
      <c r="BH83" s="4">
        <v>14.456130000000003</v>
      </c>
      <c r="BJ83" t="s">
        <v>75</v>
      </c>
      <c r="BK83" s="1" t="s">
        <v>76</v>
      </c>
      <c r="BL83">
        <f t="shared" si="10"/>
        <v>7</v>
      </c>
      <c r="BM83" s="12">
        <f t="shared" si="11"/>
        <v>0.13130000000000003</v>
      </c>
    </row>
    <row r="84" spans="1:65">
      <c r="A84" s="1">
        <v>43906</v>
      </c>
      <c r="B84" s="1" t="str">
        <f t="shared" si="7"/>
        <v>12</v>
      </c>
      <c r="C84" t="s">
        <v>59</v>
      </c>
      <c r="D84" t="s">
        <v>60</v>
      </c>
      <c r="E84" t="s">
        <v>1368</v>
      </c>
      <c r="F84" t="s">
        <v>61</v>
      </c>
      <c r="G84" t="s">
        <v>62</v>
      </c>
      <c r="H84" s="2" t="s">
        <v>63</v>
      </c>
      <c r="I84" s="2" t="s">
        <v>63</v>
      </c>
      <c r="J84" s="2">
        <v>100</v>
      </c>
      <c r="K84" t="s">
        <v>64</v>
      </c>
      <c r="L84">
        <v>300</v>
      </c>
      <c r="M84" t="s">
        <v>65</v>
      </c>
      <c r="N84" s="2">
        <v>1</v>
      </c>
      <c r="O84" s="2" t="s">
        <v>66</v>
      </c>
      <c r="P84" s="2">
        <v>30000</v>
      </c>
      <c r="Q84" s="2">
        <v>300</v>
      </c>
      <c r="R84" s="3">
        <v>12.52</v>
      </c>
      <c r="S84" s="3">
        <v>3756</v>
      </c>
      <c r="T84" s="1">
        <v>43913</v>
      </c>
      <c r="U84" s="1">
        <f t="shared" ca="1" si="8"/>
        <v>43913</v>
      </c>
      <c r="V84" s="1" t="str">
        <f t="shared" ca="1" si="9"/>
        <v>13</v>
      </c>
      <c r="W84" t="s">
        <v>67</v>
      </c>
      <c r="X84" t="s">
        <v>68</v>
      </c>
      <c r="Y84">
        <v>316984</v>
      </c>
      <c r="AA84" s="2" t="s">
        <v>69</v>
      </c>
      <c r="AB84" s="2">
        <v>300</v>
      </c>
      <c r="AC84">
        <v>636358</v>
      </c>
      <c r="AD84" s="1">
        <v>43922</v>
      </c>
      <c r="AE84" s="2"/>
      <c r="AF84" s="1"/>
      <c r="AG84" s="1"/>
      <c r="AH84" s="2"/>
      <c r="AI84" s="1"/>
      <c r="AJ84" s="1"/>
      <c r="AK84" s="2">
        <v>0</v>
      </c>
      <c r="AL84" s="2"/>
      <c r="AN84" s="2"/>
      <c r="AO84" s="1">
        <v>43913</v>
      </c>
      <c r="AT84" t="s">
        <v>382</v>
      </c>
      <c r="AU84" t="s">
        <v>381</v>
      </c>
      <c r="AV84" t="s">
        <v>72</v>
      </c>
      <c r="AW84" s="4">
        <v>3756</v>
      </c>
      <c r="AX84" s="4">
        <v>379.35600000000005</v>
      </c>
      <c r="AY84" s="4">
        <v>0</v>
      </c>
      <c r="AZ84" s="4">
        <v>0</v>
      </c>
      <c r="BA84" s="4">
        <v>4135.3559999999998</v>
      </c>
      <c r="BB84" s="2">
        <v>30000</v>
      </c>
      <c r="BC84" s="2" t="s">
        <v>73</v>
      </c>
      <c r="BD84" s="4">
        <v>0.1378452</v>
      </c>
      <c r="BE84" s="4" t="s">
        <v>74</v>
      </c>
      <c r="BF84" s="2" t="s">
        <v>65</v>
      </c>
      <c r="BG84" s="4">
        <v>100</v>
      </c>
      <c r="BH84" s="4">
        <v>13.784520000000001</v>
      </c>
      <c r="BJ84" t="s">
        <v>75</v>
      </c>
      <c r="BK84" s="1" t="s">
        <v>76</v>
      </c>
      <c r="BL84">
        <f t="shared" si="10"/>
        <v>7</v>
      </c>
      <c r="BM84" s="12">
        <f t="shared" si="11"/>
        <v>0.12520000000000001</v>
      </c>
    </row>
    <row r="85" spans="1:65">
      <c r="A85" s="1">
        <v>43903</v>
      </c>
      <c r="B85" s="1" t="str">
        <f t="shared" si="7"/>
        <v>11</v>
      </c>
      <c r="C85" t="s">
        <v>95</v>
      </c>
      <c r="D85" t="s">
        <v>60</v>
      </c>
      <c r="E85" t="s">
        <v>1368</v>
      </c>
      <c r="F85" t="s">
        <v>470</v>
      </c>
      <c r="G85" t="s">
        <v>242</v>
      </c>
      <c r="H85" s="2" t="s">
        <v>63</v>
      </c>
      <c r="I85" s="2" t="s">
        <v>63</v>
      </c>
      <c r="J85" s="2">
        <v>100</v>
      </c>
      <c r="K85" t="s">
        <v>64</v>
      </c>
      <c r="L85">
        <v>1000</v>
      </c>
      <c r="M85" t="s">
        <v>65</v>
      </c>
      <c r="N85" s="2">
        <v>1</v>
      </c>
      <c r="O85" s="2" t="s">
        <v>66</v>
      </c>
      <c r="P85" s="2">
        <v>100000</v>
      </c>
      <c r="Q85" s="2">
        <v>1000</v>
      </c>
      <c r="R85" s="3">
        <v>6.5</v>
      </c>
      <c r="S85" s="3">
        <v>6500</v>
      </c>
      <c r="T85" s="1" t="s">
        <v>149</v>
      </c>
      <c r="U85" s="1">
        <f t="shared" ca="1" si="8"/>
        <v>44126</v>
      </c>
      <c r="V85" s="1" t="str">
        <f t="shared" ca="1" si="9"/>
        <v>43</v>
      </c>
      <c r="W85" t="s">
        <v>67</v>
      </c>
      <c r="X85" t="s">
        <v>68</v>
      </c>
      <c r="Y85" t="s">
        <v>466</v>
      </c>
      <c r="AA85" s="2" t="s">
        <v>69</v>
      </c>
      <c r="AB85" s="2">
        <v>1000</v>
      </c>
      <c r="AC85" t="s">
        <v>467</v>
      </c>
      <c r="AD85" s="1">
        <v>43962</v>
      </c>
      <c r="AE85" s="2"/>
      <c r="AH85" s="2"/>
      <c r="AK85" s="2">
        <v>0</v>
      </c>
      <c r="AL85" s="2" t="s">
        <v>125</v>
      </c>
      <c r="AM85" s="2" t="s">
        <v>73</v>
      </c>
      <c r="AN85" s="2">
        <v>0</v>
      </c>
      <c r="AO85" s="1">
        <v>49674</v>
      </c>
      <c r="AT85" t="s">
        <v>471</v>
      </c>
      <c r="AU85" t="s">
        <v>469</v>
      </c>
      <c r="AV85" t="s">
        <v>102</v>
      </c>
      <c r="AW85" s="4">
        <v>6500</v>
      </c>
      <c r="AX85" s="4">
        <v>656.5</v>
      </c>
      <c r="AY85" s="4">
        <v>0</v>
      </c>
      <c r="AZ85" s="4">
        <v>0</v>
      </c>
      <c r="BA85" s="4">
        <v>7156.5</v>
      </c>
      <c r="BB85" s="2">
        <v>100000</v>
      </c>
      <c r="BC85" s="2" t="s">
        <v>73</v>
      </c>
      <c r="BD85" s="4">
        <v>7.1565000000000004E-2</v>
      </c>
      <c r="BE85" s="4" t="s">
        <v>74</v>
      </c>
      <c r="BF85" s="2" t="s">
        <v>65</v>
      </c>
      <c r="BG85" s="4">
        <v>100</v>
      </c>
      <c r="BH85" s="4">
        <v>7.1565000000000003</v>
      </c>
      <c r="BJ85" t="s">
        <v>75</v>
      </c>
      <c r="BK85" s="1" t="s">
        <v>76</v>
      </c>
      <c r="BL85">
        <f t="shared" si="10"/>
        <v>90</v>
      </c>
      <c r="BM85" s="12">
        <f t="shared" si="11"/>
        <v>6.5000000000000002E-2</v>
      </c>
    </row>
    <row r="86" spans="1:65">
      <c r="A86" s="1">
        <v>43902</v>
      </c>
      <c r="B86" s="1" t="str">
        <f t="shared" si="7"/>
        <v>11</v>
      </c>
      <c r="C86" t="s">
        <v>173</v>
      </c>
      <c r="D86" t="s">
        <v>60</v>
      </c>
      <c r="E86" t="s">
        <v>1368</v>
      </c>
      <c r="F86" t="s">
        <v>554</v>
      </c>
      <c r="G86" t="s">
        <v>555</v>
      </c>
      <c r="H86" s="2" t="s">
        <v>63</v>
      </c>
      <c r="I86" s="2" t="s">
        <v>63</v>
      </c>
      <c r="J86" s="2">
        <v>100</v>
      </c>
      <c r="K86" t="s">
        <v>64</v>
      </c>
      <c r="L86">
        <v>10</v>
      </c>
      <c r="M86" t="s">
        <v>65</v>
      </c>
      <c r="N86" s="2">
        <v>81</v>
      </c>
      <c r="O86" s="2" t="s">
        <v>90</v>
      </c>
      <c r="P86" s="2">
        <v>8100</v>
      </c>
      <c r="Q86" s="2">
        <v>810</v>
      </c>
      <c r="R86" s="3">
        <v>10</v>
      </c>
      <c r="S86" s="3">
        <v>810</v>
      </c>
      <c r="T86" s="1" t="s">
        <v>149</v>
      </c>
      <c r="U86" s="1">
        <f t="shared" ca="1" si="8"/>
        <v>44126</v>
      </c>
      <c r="V86" s="1" t="str">
        <f t="shared" ca="1" si="9"/>
        <v>43</v>
      </c>
      <c r="W86" t="s">
        <v>314</v>
      </c>
      <c r="X86" t="s">
        <v>68</v>
      </c>
      <c r="Y86" t="s">
        <v>315</v>
      </c>
      <c r="Z86" t="s">
        <v>556</v>
      </c>
      <c r="AA86" s="2" t="s">
        <v>69</v>
      </c>
      <c r="AB86" s="2">
        <v>81</v>
      </c>
      <c r="AC86" t="s">
        <v>316</v>
      </c>
      <c r="AD86" s="1">
        <v>43992</v>
      </c>
      <c r="AE86" s="2">
        <v>20</v>
      </c>
      <c r="AF86" t="s">
        <v>557</v>
      </c>
      <c r="AG86" s="1">
        <v>43992</v>
      </c>
      <c r="AH86" s="2"/>
      <c r="AK86" s="2">
        <v>0</v>
      </c>
      <c r="AL86" s="2" t="s">
        <v>125</v>
      </c>
      <c r="AM86" s="2" t="s">
        <v>73</v>
      </c>
      <c r="AN86" s="2">
        <v>0</v>
      </c>
      <c r="AO86" s="1">
        <v>49674</v>
      </c>
      <c r="AP86" t="s">
        <v>558</v>
      </c>
      <c r="AQ86" t="s">
        <v>69</v>
      </c>
      <c r="AR86" t="s">
        <v>210</v>
      </c>
      <c r="AT86" t="s">
        <v>559</v>
      </c>
      <c r="AV86" t="s">
        <v>102</v>
      </c>
      <c r="AW86" s="4">
        <v>810</v>
      </c>
      <c r="AX86" s="4">
        <v>81.81</v>
      </c>
      <c r="AY86" s="4">
        <v>0</v>
      </c>
      <c r="AZ86" s="4">
        <v>0</v>
      </c>
      <c r="BA86" s="4">
        <v>891.81</v>
      </c>
      <c r="BB86" s="2">
        <v>8100</v>
      </c>
      <c r="BC86" s="2" t="s">
        <v>73</v>
      </c>
      <c r="BD86" s="4">
        <v>0.11009999999999999</v>
      </c>
      <c r="BE86" s="4" t="s">
        <v>74</v>
      </c>
      <c r="BF86" s="2" t="s">
        <v>65</v>
      </c>
      <c r="BG86" s="4">
        <v>100</v>
      </c>
      <c r="BH86" s="4">
        <v>11.01</v>
      </c>
      <c r="BJ86" t="s">
        <v>75</v>
      </c>
      <c r="BK86" s="1" t="s">
        <v>76</v>
      </c>
      <c r="BL86">
        <f t="shared" si="10"/>
        <v>90</v>
      </c>
      <c r="BM86" s="12">
        <f t="shared" si="11"/>
        <v>0.1</v>
      </c>
    </row>
    <row r="87" spans="1:65">
      <c r="A87" s="1">
        <v>43903</v>
      </c>
      <c r="B87" s="1" t="str">
        <f t="shared" si="7"/>
        <v>11</v>
      </c>
      <c r="C87" t="s">
        <v>95</v>
      </c>
      <c r="D87" t="s">
        <v>60</v>
      </c>
      <c r="E87" t="s">
        <v>1368</v>
      </c>
      <c r="F87" t="s">
        <v>566</v>
      </c>
      <c r="G87" t="s">
        <v>567</v>
      </c>
      <c r="H87" s="2" t="s">
        <v>63</v>
      </c>
      <c r="I87" s="2" t="s">
        <v>63</v>
      </c>
      <c r="J87" s="2">
        <v>100</v>
      </c>
      <c r="K87" t="s">
        <v>64</v>
      </c>
      <c r="L87">
        <v>115</v>
      </c>
      <c r="M87" t="s">
        <v>65</v>
      </c>
      <c r="N87" s="2">
        <v>1</v>
      </c>
      <c r="O87" s="2" t="s">
        <v>66</v>
      </c>
      <c r="P87" s="2">
        <v>11500</v>
      </c>
      <c r="Q87" s="2">
        <v>115</v>
      </c>
      <c r="R87" s="3">
        <v>7.5</v>
      </c>
      <c r="S87" s="3">
        <v>862.5</v>
      </c>
      <c r="T87" s="1">
        <v>43906</v>
      </c>
      <c r="U87" s="1">
        <f t="shared" ca="1" si="8"/>
        <v>43906</v>
      </c>
      <c r="V87" s="1" t="str">
        <f t="shared" ca="1" si="9"/>
        <v>12</v>
      </c>
      <c r="W87" t="s">
        <v>67</v>
      </c>
      <c r="X87" t="s">
        <v>68</v>
      </c>
      <c r="Y87" t="s">
        <v>562</v>
      </c>
      <c r="AA87" s="2" t="s">
        <v>69</v>
      </c>
      <c r="AB87" s="2">
        <v>115</v>
      </c>
      <c r="AC87" t="s">
        <v>563</v>
      </c>
      <c r="AD87" s="1">
        <v>43915</v>
      </c>
      <c r="AE87" s="2"/>
      <c r="AF87" s="1"/>
      <c r="AG87" s="1"/>
      <c r="AH87" s="2"/>
      <c r="AI87" s="1"/>
      <c r="AJ87" s="1"/>
      <c r="AK87" s="2">
        <v>0</v>
      </c>
      <c r="AN87" s="2"/>
      <c r="AO87" s="1">
        <v>43906</v>
      </c>
      <c r="AT87" t="s">
        <v>568</v>
      </c>
      <c r="AU87" t="s">
        <v>565</v>
      </c>
      <c r="AV87" t="s">
        <v>102</v>
      </c>
      <c r="AW87" s="4">
        <v>862.5</v>
      </c>
      <c r="AX87" s="4">
        <v>87.112500000000011</v>
      </c>
      <c r="AY87" s="4">
        <v>0</v>
      </c>
      <c r="AZ87" s="4">
        <v>0</v>
      </c>
      <c r="BA87" s="4">
        <v>949.61249999999995</v>
      </c>
      <c r="BB87" s="2">
        <v>11500</v>
      </c>
      <c r="BC87" s="2" t="s">
        <v>73</v>
      </c>
      <c r="BD87" s="4">
        <v>8.2574999999999996E-2</v>
      </c>
      <c r="BE87" s="4" t="s">
        <v>74</v>
      </c>
      <c r="BF87" s="2" t="s">
        <v>65</v>
      </c>
      <c r="BG87" s="4">
        <v>100</v>
      </c>
      <c r="BH87" s="4">
        <v>8.2575000000000003</v>
      </c>
      <c r="BJ87" t="s">
        <v>75</v>
      </c>
      <c r="BK87" s="1" t="s">
        <v>76</v>
      </c>
      <c r="BL87">
        <f t="shared" si="10"/>
        <v>3</v>
      </c>
      <c r="BM87" s="12">
        <f t="shared" si="11"/>
        <v>7.4999999999999997E-2</v>
      </c>
    </row>
    <row r="88" spans="1:65">
      <c r="A88" s="1">
        <v>43903</v>
      </c>
      <c r="B88" s="1" t="str">
        <f t="shared" si="7"/>
        <v>11</v>
      </c>
      <c r="C88" t="s">
        <v>627</v>
      </c>
      <c r="D88" t="s">
        <v>60</v>
      </c>
      <c r="E88" t="s">
        <v>1368</v>
      </c>
      <c r="F88" t="s">
        <v>639</v>
      </c>
      <c r="G88" t="s">
        <v>640</v>
      </c>
      <c r="H88" s="2" t="s">
        <v>63</v>
      </c>
      <c r="I88" s="2" t="s">
        <v>63</v>
      </c>
      <c r="J88" s="2">
        <v>100</v>
      </c>
      <c r="K88" t="s">
        <v>64</v>
      </c>
      <c r="L88">
        <v>50</v>
      </c>
      <c r="M88" t="s">
        <v>65</v>
      </c>
      <c r="N88" s="2">
        <v>1</v>
      </c>
      <c r="O88" s="2" t="s">
        <v>66</v>
      </c>
      <c r="P88" s="2">
        <v>5000</v>
      </c>
      <c r="Q88" s="2">
        <v>50</v>
      </c>
      <c r="R88" s="3">
        <v>7.09</v>
      </c>
      <c r="S88" s="3">
        <v>354.5</v>
      </c>
      <c r="T88" t="s">
        <v>149</v>
      </c>
      <c r="U88" s="1">
        <f t="shared" ca="1" si="8"/>
        <v>44126</v>
      </c>
      <c r="V88" s="1" t="str">
        <f t="shared" ca="1" si="9"/>
        <v>43</v>
      </c>
      <c r="Y88" t="s">
        <v>630</v>
      </c>
      <c r="AA88" s="2" t="s">
        <v>69</v>
      </c>
      <c r="AB88" s="2">
        <v>50</v>
      </c>
      <c r="AC88" t="s">
        <v>630</v>
      </c>
      <c r="AD88" s="1">
        <v>43915</v>
      </c>
      <c r="AE88" s="2"/>
      <c r="AF88" s="1"/>
      <c r="AG88" s="1"/>
      <c r="AH88" s="2"/>
      <c r="AI88" s="1"/>
      <c r="AJ88" s="1"/>
      <c r="AK88" s="2">
        <v>0</v>
      </c>
      <c r="AN88" s="2"/>
      <c r="AO88" s="1">
        <v>0</v>
      </c>
      <c r="AT88" t="s">
        <v>641</v>
      </c>
      <c r="AU88" t="s">
        <v>632</v>
      </c>
      <c r="AV88" t="s">
        <v>72</v>
      </c>
      <c r="AW88" s="4">
        <v>354.5</v>
      </c>
      <c r="AX88" s="4">
        <v>35.804500000000004</v>
      </c>
      <c r="AY88" s="4">
        <v>0</v>
      </c>
      <c r="AZ88" s="4">
        <v>0</v>
      </c>
      <c r="BA88" s="4">
        <v>390.30450000000002</v>
      </c>
      <c r="BB88" s="2">
        <v>5000</v>
      </c>
      <c r="BC88" s="2" t="s">
        <v>73</v>
      </c>
      <c r="BD88" s="4">
        <v>7.8060900000000003E-2</v>
      </c>
      <c r="BE88" s="4" t="s">
        <v>74</v>
      </c>
      <c r="BF88" s="2" t="s">
        <v>65</v>
      </c>
      <c r="BG88" s="4">
        <v>100</v>
      </c>
      <c r="BH88" s="4">
        <v>7.8060900000000002</v>
      </c>
      <c r="BJ88" t="s">
        <v>75</v>
      </c>
      <c r="BK88" s="1" t="s">
        <v>76</v>
      </c>
      <c r="BL88">
        <f t="shared" si="10"/>
        <v>90</v>
      </c>
      <c r="BM88" s="12">
        <f t="shared" si="11"/>
        <v>7.0900000000000005E-2</v>
      </c>
    </row>
    <row r="89" spans="1:65">
      <c r="A89" s="1">
        <v>44019</v>
      </c>
      <c r="B89" s="1" t="str">
        <f t="shared" si="7"/>
        <v>28</v>
      </c>
      <c r="C89" t="s">
        <v>364</v>
      </c>
      <c r="D89" t="s">
        <v>60</v>
      </c>
      <c r="E89" t="s">
        <v>1368</v>
      </c>
      <c r="F89" t="s">
        <v>1329</v>
      </c>
      <c r="G89" t="s">
        <v>1330</v>
      </c>
      <c r="H89" s="2" t="s">
        <v>63</v>
      </c>
      <c r="I89" s="2" t="s">
        <v>63</v>
      </c>
      <c r="J89" s="2">
        <v>50</v>
      </c>
      <c r="K89" t="s">
        <v>64</v>
      </c>
      <c r="L89">
        <v>1000</v>
      </c>
      <c r="M89" t="s">
        <v>65</v>
      </c>
      <c r="N89" s="2">
        <v>1</v>
      </c>
      <c r="O89" s="2" t="s">
        <v>66</v>
      </c>
      <c r="P89" s="2">
        <v>50000</v>
      </c>
      <c r="Q89" s="2">
        <v>1000</v>
      </c>
      <c r="R89" s="3">
        <v>11</v>
      </c>
      <c r="S89" s="3">
        <v>11000</v>
      </c>
      <c r="T89" s="1">
        <v>44022</v>
      </c>
      <c r="U89" s="1">
        <f t="shared" ca="1" si="8"/>
        <v>44022</v>
      </c>
      <c r="V89" s="1" t="str">
        <f t="shared" ca="1" si="9"/>
        <v>28</v>
      </c>
      <c r="W89" t="s">
        <v>576</v>
      </c>
      <c r="X89" t="s">
        <v>68</v>
      </c>
      <c r="Y89" t="s">
        <v>1331</v>
      </c>
      <c r="Z89" t="s">
        <v>1239</v>
      </c>
      <c r="AA89" s="2" t="s">
        <v>69</v>
      </c>
      <c r="AB89" s="2">
        <v>50000</v>
      </c>
      <c r="AD89" s="1"/>
      <c r="AK89" s="2">
        <v>0</v>
      </c>
      <c r="AL89" s="2" t="s">
        <v>125</v>
      </c>
      <c r="AM89" t="s">
        <v>73</v>
      </c>
      <c r="AN89" s="2">
        <v>0</v>
      </c>
      <c r="AO89" s="1">
        <v>44022</v>
      </c>
      <c r="AP89" t="s">
        <v>1332</v>
      </c>
      <c r="AT89" t="s">
        <v>1333</v>
      </c>
      <c r="AV89" t="s">
        <v>102</v>
      </c>
      <c r="AW89" s="3">
        <v>11000</v>
      </c>
      <c r="AX89" s="7">
        <v>1111</v>
      </c>
      <c r="BA89" s="7">
        <v>12111</v>
      </c>
      <c r="BB89" s="2"/>
      <c r="BC89" s="2"/>
      <c r="BF89" s="2"/>
      <c r="BG89" s="4"/>
      <c r="BH89" s="4"/>
      <c r="BL89">
        <f t="shared" si="10"/>
        <v>3</v>
      </c>
      <c r="BM89" s="12">
        <f t="shared" si="11"/>
        <v>0.22</v>
      </c>
    </row>
    <row r="90" spans="1:65">
      <c r="A90" s="1">
        <v>44019</v>
      </c>
      <c r="B90" s="1" t="str">
        <f t="shared" si="7"/>
        <v>28</v>
      </c>
      <c r="C90" t="s">
        <v>364</v>
      </c>
      <c r="D90" t="s">
        <v>60</v>
      </c>
      <c r="E90" t="s">
        <v>1368</v>
      </c>
      <c r="F90" t="s">
        <v>1338</v>
      </c>
      <c r="G90" t="s">
        <v>1339</v>
      </c>
      <c r="H90" s="2" t="s">
        <v>63</v>
      </c>
      <c r="I90" s="2" t="s">
        <v>63</v>
      </c>
      <c r="J90" s="2">
        <v>50</v>
      </c>
      <c r="K90" t="s">
        <v>64</v>
      </c>
      <c r="L90">
        <v>400</v>
      </c>
      <c r="M90" t="s">
        <v>65</v>
      </c>
      <c r="N90" s="2">
        <v>1</v>
      </c>
      <c r="O90" s="2" t="s">
        <v>66</v>
      </c>
      <c r="P90" s="2">
        <v>20000</v>
      </c>
      <c r="Q90" s="2">
        <v>400</v>
      </c>
      <c r="R90" s="3">
        <v>14</v>
      </c>
      <c r="S90" s="3">
        <v>5600</v>
      </c>
      <c r="T90" s="1">
        <v>44022</v>
      </c>
      <c r="U90" s="1">
        <f t="shared" ca="1" si="8"/>
        <v>44022</v>
      </c>
      <c r="V90" s="1" t="str">
        <f t="shared" ca="1" si="9"/>
        <v>28</v>
      </c>
      <c r="W90" t="s">
        <v>576</v>
      </c>
      <c r="X90" t="s">
        <v>68</v>
      </c>
      <c r="Y90" t="s">
        <v>1331</v>
      </c>
      <c r="Z90" t="s">
        <v>1239</v>
      </c>
      <c r="AA90" s="2" t="s">
        <v>69</v>
      </c>
      <c r="AB90" s="2">
        <v>20000</v>
      </c>
      <c r="AD90" s="1"/>
      <c r="AK90" s="2">
        <v>0</v>
      </c>
      <c r="AL90" s="2" t="s">
        <v>125</v>
      </c>
      <c r="AM90" t="s">
        <v>73</v>
      </c>
      <c r="AN90" s="2">
        <v>0</v>
      </c>
      <c r="AO90" s="1">
        <v>44022</v>
      </c>
      <c r="AP90" t="s">
        <v>1340</v>
      </c>
      <c r="AT90" t="s">
        <v>1341</v>
      </c>
      <c r="AV90" t="s">
        <v>102</v>
      </c>
      <c r="AW90" s="3">
        <v>5600</v>
      </c>
      <c r="AX90" s="7">
        <v>565.6</v>
      </c>
      <c r="BA90" s="7">
        <v>6165.6</v>
      </c>
      <c r="BB90" s="2"/>
      <c r="BC90" s="2"/>
      <c r="BF90" s="2"/>
      <c r="BG90" s="4"/>
      <c r="BH90" s="4"/>
      <c r="BL90">
        <f t="shared" si="10"/>
        <v>3</v>
      </c>
      <c r="BM90" s="12">
        <f t="shared" si="11"/>
        <v>0.28000000000000003</v>
      </c>
    </row>
    <row r="91" spans="1:65">
      <c r="A91" s="1">
        <v>44020</v>
      </c>
      <c r="B91" s="1" t="str">
        <f t="shared" si="7"/>
        <v>28</v>
      </c>
      <c r="C91" t="s">
        <v>364</v>
      </c>
      <c r="D91" t="s">
        <v>60</v>
      </c>
      <c r="E91" t="s">
        <v>1368</v>
      </c>
      <c r="F91" t="s">
        <v>1352</v>
      </c>
      <c r="G91" t="s">
        <v>1339</v>
      </c>
      <c r="H91" s="2" t="s">
        <v>63</v>
      </c>
      <c r="I91" s="2" t="s">
        <v>63</v>
      </c>
      <c r="J91" s="2">
        <v>50</v>
      </c>
      <c r="K91" t="s">
        <v>64</v>
      </c>
      <c r="L91">
        <v>1000</v>
      </c>
      <c r="M91" t="s">
        <v>65</v>
      </c>
      <c r="N91" s="2">
        <v>1</v>
      </c>
      <c r="O91" s="2" t="s">
        <v>66</v>
      </c>
      <c r="P91" s="2">
        <v>50000</v>
      </c>
      <c r="Q91" s="2">
        <v>1000</v>
      </c>
      <c r="R91" s="3">
        <v>14</v>
      </c>
      <c r="S91" s="3">
        <v>14000</v>
      </c>
      <c r="T91" s="1">
        <v>44022</v>
      </c>
      <c r="U91" s="1">
        <f t="shared" ca="1" si="8"/>
        <v>44022</v>
      </c>
      <c r="V91" s="1" t="str">
        <f t="shared" ca="1" si="9"/>
        <v>28</v>
      </c>
      <c r="W91" t="s">
        <v>576</v>
      </c>
      <c r="X91" t="s">
        <v>68</v>
      </c>
      <c r="Y91" t="s">
        <v>1350</v>
      </c>
      <c r="Z91" t="s">
        <v>1239</v>
      </c>
      <c r="AA91" s="2" t="s">
        <v>210</v>
      </c>
      <c r="AB91" s="2"/>
      <c r="AD91" s="1"/>
      <c r="AK91" s="2">
        <v>50000</v>
      </c>
      <c r="AL91" s="2" t="s">
        <v>963</v>
      </c>
      <c r="AM91" t="s">
        <v>73</v>
      </c>
      <c r="AN91" s="2">
        <v>50000</v>
      </c>
      <c r="AO91" s="1">
        <v>44022</v>
      </c>
      <c r="AT91" t="s">
        <v>1353</v>
      </c>
      <c r="AV91" t="s">
        <v>102</v>
      </c>
      <c r="AW91" s="3">
        <v>14000</v>
      </c>
      <c r="AX91" s="7">
        <v>1414</v>
      </c>
      <c r="BA91" s="7">
        <v>15414</v>
      </c>
      <c r="BB91" s="2"/>
      <c r="BC91" s="2"/>
      <c r="BF91" s="2"/>
      <c r="BG91" s="4"/>
      <c r="BH91" s="4"/>
      <c r="BL91">
        <f t="shared" si="10"/>
        <v>2</v>
      </c>
      <c r="BM91" s="12">
        <f t="shared" si="11"/>
        <v>0.28000000000000003</v>
      </c>
    </row>
    <row r="92" spans="1:65">
      <c r="A92" s="1">
        <v>43903</v>
      </c>
      <c r="B92" s="1" t="str">
        <f t="shared" si="7"/>
        <v>11</v>
      </c>
      <c r="C92" t="s">
        <v>95</v>
      </c>
      <c r="D92" t="s">
        <v>108</v>
      </c>
      <c r="E92" t="s">
        <v>1368</v>
      </c>
      <c r="F92" t="s">
        <v>109</v>
      </c>
      <c r="G92" t="s">
        <v>110</v>
      </c>
      <c r="H92" s="2" t="s">
        <v>63</v>
      </c>
      <c r="I92" s="2" t="s">
        <v>63</v>
      </c>
      <c r="J92" s="2">
        <v>100</v>
      </c>
      <c r="K92" t="s">
        <v>64</v>
      </c>
      <c r="L92">
        <v>10</v>
      </c>
      <c r="M92" t="s">
        <v>65</v>
      </c>
      <c r="N92" s="2">
        <v>1</v>
      </c>
      <c r="O92" s="2" t="s">
        <v>66</v>
      </c>
      <c r="P92" s="2">
        <v>1000</v>
      </c>
      <c r="Q92" s="2">
        <v>10</v>
      </c>
      <c r="R92" s="3">
        <v>10.5</v>
      </c>
      <c r="S92" s="3">
        <v>105</v>
      </c>
      <c r="T92" s="1">
        <v>43906</v>
      </c>
      <c r="U92" s="1">
        <f t="shared" ca="1" si="8"/>
        <v>43906</v>
      </c>
      <c r="V92" s="1" t="str">
        <f t="shared" ca="1" si="9"/>
        <v>12</v>
      </c>
      <c r="W92" t="s">
        <v>67</v>
      </c>
      <c r="X92" t="s">
        <v>68</v>
      </c>
      <c r="Y92" t="s">
        <v>98</v>
      </c>
      <c r="AA92" s="2" t="s">
        <v>69</v>
      </c>
      <c r="AB92" s="2">
        <v>10</v>
      </c>
      <c r="AC92" t="s">
        <v>99</v>
      </c>
      <c r="AD92" s="1">
        <v>43915</v>
      </c>
      <c r="AE92" s="2"/>
      <c r="AF92" s="1"/>
      <c r="AG92" s="1"/>
      <c r="AH92" s="2"/>
      <c r="AI92" s="1"/>
      <c r="AJ92" s="1"/>
      <c r="AK92" s="2">
        <v>0</v>
      </c>
      <c r="AL92" s="2"/>
      <c r="AM92" s="2"/>
      <c r="AN92" s="2">
        <v>0</v>
      </c>
      <c r="AO92" s="1">
        <v>43906</v>
      </c>
      <c r="AT92" t="s">
        <v>111</v>
      </c>
      <c r="AU92" t="s">
        <v>101</v>
      </c>
      <c r="AV92" t="s">
        <v>102</v>
      </c>
      <c r="AW92" s="4">
        <v>105</v>
      </c>
      <c r="AX92" s="4">
        <v>10.605</v>
      </c>
      <c r="AY92" s="4">
        <v>0</v>
      </c>
      <c r="AZ92" s="4">
        <v>0</v>
      </c>
      <c r="BA92" s="4">
        <v>115.605</v>
      </c>
      <c r="BB92" s="2">
        <v>1000</v>
      </c>
      <c r="BC92" s="2" t="s">
        <v>73</v>
      </c>
      <c r="BD92" s="4">
        <v>0.115605</v>
      </c>
      <c r="BE92" s="4" t="s">
        <v>112</v>
      </c>
      <c r="BF92" s="2" t="s">
        <v>65</v>
      </c>
      <c r="BG92" s="4">
        <v>100</v>
      </c>
      <c r="BH92" s="4">
        <v>11.560499999999999</v>
      </c>
      <c r="BJ92" t="s">
        <v>75</v>
      </c>
      <c r="BK92" s="1" t="s">
        <v>76</v>
      </c>
      <c r="BL92">
        <f t="shared" si="10"/>
        <v>3</v>
      </c>
      <c r="BM92" s="12">
        <f t="shared" si="11"/>
        <v>0.105</v>
      </c>
    </row>
    <row r="93" spans="1:65">
      <c r="A93" s="1">
        <v>43903</v>
      </c>
      <c r="B93" s="1" t="str">
        <f t="shared" si="7"/>
        <v>11</v>
      </c>
      <c r="C93" t="s">
        <v>95</v>
      </c>
      <c r="D93" t="s">
        <v>108</v>
      </c>
      <c r="E93" t="s">
        <v>1368</v>
      </c>
      <c r="F93" t="s">
        <v>109</v>
      </c>
      <c r="G93" t="s">
        <v>110</v>
      </c>
      <c r="H93" s="2" t="s">
        <v>63</v>
      </c>
      <c r="I93" s="2" t="s">
        <v>63</v>
      </c>
      <c r="J93" s="2">
        <v>100</v>
      </c>
      <c r="K93" t="s">
        <v>64</v>
      </c>
      <c r="L93">
        <v>10</v>
      </c>
      <c r="M93" t="s">
        <v>65</v>
      </c>
      <c r="N93" s="2">
        <v>1</v>
      </c>
      <c r="O93" s="2" t="s">
        <v>66</v>
      </c>
      <c r="P93" s="2">
        <v>1000</v>
      </c>
      <c r="Q93" s="2">
        <v>10</v>
      </c>
      <c r="R93" s="3">
        <v>8</v>
      </c>
      <c r="S93" s="3">
        <v>80</v>
      </c>
      <c r="T93" s="1">
        <v>43906</v>
      </c>
      <c r="U93" s="1">
        <f t="shared" ca="1" si="8"/>
        <v>43906</v>
      </c>
      <c r="V93" s="1" t="str">
        <f t="shared" ca="1" si="9"/>
        <v>12</v>
      </c>
      <c r="W93" t="s">
        <v>67</v>
      </c>
      <c r="X93" t="s">
        <v>68</v>
      </c>
      <c r="Y93" t="s">
        <v>98</v>
      </c>
      <c r="AA93" s="2" t="s">
        <v>69</v>
      </c>
      <c r="AB93" s="2">
        <v>10</v>
      </c>
      <c r="AC93" t="s">
        <v>99</v>
      </c>
      <c r="AD93" s="1">
        <v>43915</v>
      </c>
      <c r="AE93" s="2"/>
      <c r="AF93" s="1"/>
      <c r="AG93" s="1"/>
      <c r="AH93" s="2"/>
      <c r="AI93" s="1"/>
      <c r="AJ93" s="1"/>
      <c r="AK93" s="2">
        <v>0</v>
      </c>
      <c r="AL93" s="2"/>
      <c r="AM93" s="2"/>
      <c r="AN93" s="2">
        <v>0</v>
      </c>
      <c r="AO93" s="1">
        <v>43906</v>
      </c>
      <c r="AT93" t="s">
        <v>113</v>
      </c>
      <c r="AU93" t="s">
        <v>101</v>
      </c>
      <c r="AV93" t="s">
        <v>102</v>
      </c>
      <c r="AW93" s="4">
        <v>80</v>
      </c>
      <c r="AX93" s="4">
        <v>8.08</v>
      </c>
      <c r="AY93" s="4">
        <v>0</v>
      </c>
      <c r="AZ93" s="4">
        <v>0</v>
      </c>
      <c r="BA93" s="4">
        <v>88.08</v>
      </c>
      <c r="BB93" s="2">
        <v>1000</v>
      </c>
      <c r="BC93" s="2" t="s">
        <v>73</v>
      </c>
      <c r="BD93" s="4">
        <v>8.8079999999999992E-2</v>
      </c>
      <c r="BE93" s="4" t="s">
        <v>112</v>
      </c>
      <c r="BF93" s="2" t="s">
        <v>65</v>
      </c>
      <c r="BG93" s="4">
        <v>100</v>
      </c>
      <c r="BH93" s="4">
        <v>8.8079999999999998</v>
      </c>
      <c r="BJ93" t="s">
        <v>75</v>
      </c>
      <c r="BK93" s="1" t="s">
        <v>76</v>
      </c>
      <c r="BL93">
        <f t="shared" si="10"/>
        <v>3</v>
      </c>
      <c r="BM93" s="12">
        <f t="shared" si="11"/>
        <v>0.08</v>
      </c>
    </row>
    <row r="94" spans="1:65">
      <c r="A94" s="1">
        <v>43903</v>
      </c>
      <c r="B94" s="1" t="str">
        <f t="shared" si="7"/>
        <v>11</v>
      </c>
      <c r="C94" t="s">
        <v>95</v>
      </c>
      <c r="D94" t="s">
        <v>108</v>
      </c>
      <c r="E94" t="s">
        <v>1368</v>
      </c>
      <c r="F94" t="s">
        <v>139</v>
      </c>
      <c r="G94" t="s">
        <v>140</v>
      </c>
      <c r="H94" s="2" t="s">
        <v>63</v>
      </c>
      <c r="I94" s="2" t="s">
        <v>63</v>
      </c>
      <c r="J94" s="2">
        <v>100</v>
      </c>
      <c r="K94" t="s">
        <v>64</v>
      </c>
      <c r="L94">
        <v>10</v>
      </c>
      <c r="M94" t="s">
        <v>65</v>
      </c>
      <c r="N94" s="2">
        <v>1</v>
      </c>
      <c r="O94" s="2" t="s">
        <v>66</v>
      </c>
      <c r="P94" s="2">
        <v>1000</v>
      </c>
      <c r="Q94" s="2">
        <v>10</v>
      </c>
      <c r="R94" s="3">
        <v>7.6</v>
      </c>
      <c r="S94" s="3">
        <v>76</v>
      </c>
      <c r="T94" s="1">
        <v>43903</v>
      </c>
      <c r="U94" s="1">
        <f t="shared" ca="1" si="8"/>
        <v>43903</v>
      </c>
      <c r="V94" s="1" t="str">
        <f t="shared" ca="1" si="9"/>
        <v>11</v>
      </c>
      <c r="W94" t="s">
        <v>67</v>
      </c>
      <c r="X94" t="s">
        <v>68</v>
      </c>
      <c r="Y94" t="s">
        <v>134</v>
      </c>
      <c r="AA94" s="2" t="s">
        <v>69</v>
      </c>
      <c r="AB94" s="2">
        <v>10</v>
      </c>
      <c r="AC94" t="s">
        <v>135</v>
      </c>
      <c r="AD94" s="1">
        <v>43915</v>
      </c>
      <c r="AE94" s="2"/>
      <c r="AF94" s="1"/>
      <c r="AG94" s="1"/>
      <c r="AH94" s="2"/>
      <c r="AI94" s="1"/>
      <c r="AJ94" s="1"/>
      <c r="AK94" s="2">
        <v>0</v>
      </c>
      <c r="AL94" s="2"/>
      <c r="AM94" s="2"/>
      <c r="AN94" s="2">
        <v>0</v>
      </c>
      <c r="AO94" s="1">
        <v>43903</v>
      </c>
      <c r="AT94" t="s">
        <v>141</v>
      </c>
      <c r="AU94" t="s">
        <v>137</v>
      </c>
      <c r="AV94" t="s">
        <v>102</v>
      </c>
      <c r="AW94" s="4">
        <v>76</v>
      </c>
      <c r="AX94" s="4">
        <v>7.6760000000000002</v>
      </c>
      <c r="AY94" s="4">
        <v>0</v>
      </c>
      <c r="AZ94" s="4">
        <v>0</v>
      </c>
      <c r="BA94" s="4">
        <v>83.676000000000002</v>
      </c>
      <c r="BB94" s="2">
        <v>1000</v>
      </c>
      <c r="BC94" s="2" t="s">
        <v>73</v>
      </c>
      <c r="BD94" s="4">
        <v>8.3676E-2</v>
      </c>
      <c r="BE94" s="4" t="s">
        <v>142</v>
      </c>
      <c r="BF94" s="2" t="s">
        <v>65</v>
      </c>
      <c r="BG94" s="4">
        <v>100</v>
      </c>
      <c r="BH94" s="4">
        <v>8.3675999999999995</v>
      </c>
      <c r="BJ94" t="s">
        <v>75</v>
      </c>
      <c r="BK94" s="1" t="s">
        <v>76</v>
      </c>
      <c r="BL94">
        <f t="shared" si="10"/>
        <v>0</v>
      </c>
      <c r="BM94" s="12">
        <f t="shared" si="11"/>
        <v>7.5999999999999998E-2</v>
      </c>
    </row>
    <row r="95" spans="1:65">
      <c r="A95" s="1">
        <v>43906</v>
      </c>
      <c r="B95" s="1" t="str">
        <f t="shared" si="7"/>
        <v>12</v>
      </c>
      <c r="C95" t="s">
        <v>95</v>
      </c>
      <c r="D95" t="s">
        <v>108</v>
      </c>
      <c r="E95" t="s">
        <v>1368</v>
      </c>
      <c r="F95" t="s">
        <v>159</v>
      </c>
      <c r="G95" t="s">
        <v>160</v>
      </c>
      <c r="H95" s="2" t="s">
        <v>63</v>
      </c>
      <c r="I95" s="2" t="s">
        <v>63</v>
      </c>
      <c r="J95" s="2">
        <v>100</v>
      </c>
      <c r="K95" t="s">
        <v>64</v>
      </c>
      <c r="L95">
        <v>300</v>
      </c>
      <c r="M95" t="s">
        <v>65</v>
      </c>
      <c r="N95" s="2">
        <v>1</v>
      </c>
      <c r="O95" s="2" t="s">
        <v>66</v>
      </c>
      <c r="P95" s="2">
        <v>30000</v>
      </c>
      <c r="Q95" s="2">
        <v>300</v>
      </c>
      <c r="R95" s="3">
        <v>7.1</v>
      </c>
      <c r="S95" s="3"/>
      <c r="T95" s="1" t="s">
        <v>149</v>
      </c>
      <c r="U95" s="1">
        <f t="shared" ca="1" si="8"/>
        <v>44126</v>
      </c>
      <c r="V95" s="1" t="str">
        <f t="shared" ca="1" si="9"/>
        <v>43</v>
      </c>
      <c r="W95" t="s">
        <v>67</v>
      </c>
      <c r="X95" t="s">
        <v>68</v>
      </c>
      <c r="Y95" t="s">
        <v>150</v>
      </c>
      <c r="AA95" s="2" t="s">
        <v>151</v>
      </c>
      <c r="AB95" s="2"/>
      <c r="AD95" s="1"/>
      <c r="AE95" s="2"/>
      <c r="AH95" s="2"/>
      <c r="AK95" s="2">
        <v>0</v>
      </c>
      <c r="AL95" s="2" t="s">
        <v>125</v>
      </c>
      <c r="AM95" s="2" t="s">
        <v>73</v>
      </c>
      <c r="AN95" s="2">
        <v>0</v>
      </c>
      <c r="AO95" s="1"/>
      <c r="AT95" t="s">
        <v>161</v>
      </c>
      <c r="AV95" t="s">
        <v>102</v>
      </c>
      <c r="AW95" s="4"/>
      <c r="BB95" s="2"/>
      <c r="BC95" s="2"/>
      <c r="BD95" s="4"/>
      <c r="BE95" s="4"/>
      <c r="BF95" s="2"/>
      <c r="BG95" s="4"/>
      <c r="BH95" s="4">
        <v>0</v>
      </c>
      <c r="BK95" s="1"/>
      <c r="BL95">
        <f t="shared" si="10"/>
        <v>90</v>
      </c>
      <c r="BM95" s="12">
        <f t="shared" si="11"/>
        <v>0</v>
      </c>
    </row>
    <row r="96" spans="1:65">
      <c r="A96" s="1">
        <v>43903</v>
      </c>
      <c r="B96" s="1" t="str">
        <f t="shared" si="7"/>
        <v>11</v>
      </c>
      <c r="C96" t="s">
        <v>95</v>
      </c>
      <c r="D96" t="s">
        <v>108</v>
      </c>
      <c r="E96" t="s">
        <v>1368</v>
      </c>
      <c r="F96" t="s">
        <v>221</v>
      </c>
      <c r="G96" t="s">
        <v>222</v>
      </c>
      <c r="H96" s="2" t="s">
        <v>63</v>
      </c>
      <c r="I96" s="2" t="s">
        <v>63</v>
      </c>
      <c r="J96" s="2">
        <v>50</v>
      </c>
      <c r="K96" t="s">
        <v>64</v>
      </c>
      <c r="L96">
        <v>1</v>
      </c>
      <c r="M96" t="s">
        <v>65</v>
      </c>
      <c r="N96" s="2">
        <v>1</v>
      </c>
      <c r="O96" s="2" t="s">
        <v>66</v>
      </c>
      <c r="P96" s="2">
        <v>50</v>
      </c>
      <c r="Q96" s="2">
        <v>1</v>
      </c>
      <c r="R96" s="3">
        <v>15</v>
      </c>
      <c r="S96" s="3">
        <v>15</v>
      </c>
      <c r="T96" s="1">
        <v>43903</v>
      </c>
      <c r="U96" s="1">
        <f t="shared" ca="1" si="8"/>
        <v>43903</v>
      </c>
      <c r="V96" s="1" t="str">
        <f t="shared" ca="1" si="9"/>
        <v>11</v>
      </c>
      <c r="W96" t="s">
        <v>67</v>
      </c>
      <c r="X96" t="s">
        <v>68</v>
      </c>
      <c r="Y96" t="s">
        <v>164</v>
      </c>
      <c r="AA96" s="2" t="s">
        <v>69</v>
      </c>
      <c r="AB96" s="2">
        <v>1</v>
      </c>
      <c r="AC96" t="s">
        <v>165</v>
      </c>
      <c r="AD96" s="1">
        <v>43963</v>
      </c>
      <c r="AE96" s="2"/>
      <c r="AH96" s="2"/>
      <c r="AK96" s="2">
        <v>0</v>
      </c>
      <c r="AL96" s="2"/>
      <c r="AM96" s="2"/>
      <c r="AN96" s="2"/>
      <c r="AO96" s="1">
        <v>43903</v>
      </c>
      <c r="AT96" t="s">
        <v>223</v>
      </c>
      <c r="AU96" t="s">
        <v>167</v>
      </c>
      <c r="AV96" t="s">
        <v>102</v>
      </c>
      <c r="AW96" s="4">
        <v>15</v>
      </c>
      <c r="AX96" s="4">
        <v>1.5150000000000001</v>
      </c>
      <c r="AY96" s="4">
        <v>0</v>
      </c>
      <c r="AZ96" s="4">
        <v>0</v>
      </c>
      <c r="BA96" s="4">
        <v>16.515000000000001</v>
      </c>
      <c r="BB96" s="2">
        <v>50</v>
      </c>
      <c r="BC96" s="2" t="s">
        <v>73</v>
      </c>
      <c r="BD96" s="4">
        <v>0.33030000000000004</v>
      </c>
      <c r="BE96" s="4" t="s">
        <v>112</v>
      </c>
      <c r="BF96" s="2" t="s">
        <v>65</v>
      </c>
      <c r="BG96" s="4">
        <v>100</v>
      </c>
      <c r="BH96" s="4">
        <v>33.03</v>
      </c>
      <c r="BJ96" t="s">
        <v>75</v>
      </c>
      <c r="BK96" s="1" t="s">
        <v>76</v>
      </c>
      <c r="BL96">
        <f t="shared" si="10"/>
        <v>0</v>
      </c>
      <c r="BM96" s="12">
        <f t="shared" si="11"/>
        <v>0.3</v>
      </c>
    </row>
    <row r="97" spans="1:65">
      <c r="A97" s="1">
        <v>43903</v>
      </c>
      <c r="B97" s="1" t="str">
        <f t="shared" si="7"/>
        <v>11</v>
      </c>
      <c r="C97" t="s">
        <v>95</v>
      </c>
      <c r="D97" t="s">
        <v>108</v>
      </c>
      <c r="E97" t="s">
        <v>1368</v>
      </c>
      <c r="F97" t="s">
        <v>244</v>
      </c>
      <c r="G97" t="s">
        <v>245</v>
      </c>
      <c r="H97" s="2" t="s">
        <v>63</v>
      </c>
      <c r="I97" s="2" t="s">
        <v>63</v>
      </c>
      <c r="J97" s="2">
        <v>100</v>
      </c>
      <c r="K97" t="s">
        <v>64</v>
      </c>
      <c r="L97">
        <v>88</v>
      </c>
      <c r="M97" t="s">
        <v>65</v>
      </c>
      <c r="N97" s="2">
        <v>1</v>
      </c>
      <c r="O97" s="2" t="s">
        <v>66</v>
      </c>
      <c r="P97" s="2">
        <v>8800</v>
      </c>
      <c r="Q97" s="2">
        <v>88</v>
      </c>
      <c r="R97" s="3">
        <v>6.5</v>
      </c>
      <c r="S97" s="3">
        <v>572</v>
      </c>
      <c r="T97" s="1">
        <v>43903</v>
      </c>
      <c r="U97" s="1">
        <f t="shared" ca="1" si="8"/>
        <v>43903</v>
      </c>
      <c r="V97" s="1" t="str">
        <f t="shared" ca="1" si="9"/>
        <v>11</v>
      </c>
      <c r="W97" t="s">
        <v>67</v>
      </c>
      <c r="X97" t="s">
        <v>68</v>
      </c>
      <c r="Y97" t="s">
        <v>237</v>
      </c>
      <c r="AA97" s="2" t="s">
        <v>69</v>
      </c>
      <c r="AB97" s="2">
        <v>88</v>
      </c>
      <c r="AC97" t="s">
        <v>135</v>
      </c>
      <c r="AD97" s="1">
        <v>43915</v>
      </c>
      <c r="AE97" s="2"/>
      <c r="AF97" s="1"/>
      <c r="AG97" s="1"/>
      <c r="AH97" s="2"/>
      <c r="AI97" s="1"/>
      <c r="AJ97" s="1"/>
      <c r="AK97" s="2">
        <v>0</v>
      </c>
      <c r="AL97" s="2"/>
      <c r="AM97" s="2"/>
      <c r="AN97" s="2"/>
      <c r="AO97" s="1">
        <v>43903</v>
      </c>
      <c r="AT97" t="s">
        <v>246</v>
      </c>
      <c r="AU97" t="s">
        <v>137</v>
      </c>
      <c r="AV97" t="s">
        <v>102</v>
      </c>
      <c r="AW97" s="4">
        <v>572</v>
      </c>
      <c r="AX97" s="4">
        <v>57.772000000000006</v>
      </c>
      <c r="AY97" s="4">
        <v>0</v>
      </c>
      <c r="AZ97" s="4">
        <v>0</v>
      </c>
      <c r="BA97" s="4">
        <v>629.77200000000005</v>
      </c>
      <c r="BB97" s="2">
        <v>8800</v>
      </c>
      <c r="BC97" s="2" t="s">
        <v>73</v>
      </c>
      <c r="BD97" s="4">
        <v>7.1565000000000004E-2</v>
      </c>
      <c r="BE97" s="4" t="s">
        <v>112</v>
      </c>
      <c r="BF97" s="2" t="s">
        <v>65</v>
      </c>
      <c r="BG97" s="4">
        <v>100</v>
      </c>
      <c r="BH97" s="4">
        <v>7.1565000000000003</v>
      </c>
      <c r="BJ97" t="s">
        <v>75</v>
      </c>
      <c r="BK97" s="1" t="s">
        <v>76</v>
      </c>
      <c r="BL97">
        <f t="shared" si="10"/>
        <v>0</v>
      </c>
      <c r="BM97" s="12">
        <f t="shared" si="11"/>
        <v>6.5000000000000002E-2</v>
      </c>
    </row>
    <row r="98" spans="1:65">
      <c r="A98" s="1">
        <v>43903</v>
      </c>
      <c r="B98" s="1" t="str">
        <f t="shared" si="7"/>
        <v>11</v>
      </c>
      <c r="C98" t="s">
        <v>95</v>
      </c>
      <c r="D98" t="s">
        <v>108</v>
      </c>
      <c r="E98" t="s">
        <v>1368</v>
      </c>
      <c r="F98" t="s">
        <v>250</v>
      </c>
      <c r="G98" t="s">
        <v>251</v>
      </c>
      <c r="H98" s="2" t="s">
        <v>63</v>
      </c>
      <c r="I98" s="2" t="s">
        <v>63</v>
      </c>
      <c r="J98" s="2">
        <v>100</v>
      </c>
      <c r="K98" t="s">
        <v>64</v>
      </c>
      <c r="L98">
        <v>20</v>
      </c>
      <c r="M98" t="s">
        <v>65</v>
      </c>
      <c r="N98" s="2">
        <v>1</v>
      </c>
      <c r="O98" s="2" t="s">
        <v>66</v>
      </c>
      <c r="P98" s="2">
        <v>2000</v>
      </c>
      <c r="Q98" s="2">
        <v>20</v>
      </c>
      <c r="R98" s="3">
        <v>12</v>
      </c>
      <c r="S98" s="3">
        <v>240</v>
      </c>
      <c r="T98" s="1">
        <v>43906</v>
      </c>
      <c r="U98" s="1">
        <f t="shared" ca="1" si="8"/>
        <v>43906</v>
      </c>
      <c r="V98" s="1" t="str">
        <f t="shared" ca="1" si="9"/>
        <v>12</v>
      </c>
      <c r="W98" t="s">
        <v>67</v>
      </c>
      <c r="X98" t="s">
        <v>68</v>
      </c>
      <c r="Y98" t="s">
        <v>252</v>
      </c>
      <c r="AA98" s="2" t="s">
        <v>69</v>
      </c>
      <c r="AB98" s="2">
        <v>20</v>
      </c>
      <c r="AC98" t="s">
        <v>253</v>
      </c>
      <c r="AD98" s="1">
        <v>43915</v>
      </c>
      <c r="AE98" s="2"/>
      <c r="AF98" s="1"/>
      <c r="AG98" s="1"/>
      <c r="AH98" s="2"/>
      <c r="AI98" s="1"/>
      <c r="AJ98" s="1"/>
      <c r="AK98" s="2">
        <v>0</v>
      </c>
      <c r="AL98" s="2"/>
      <c r="AM98" s="2"/>
      <c r="AN98" s="2"/>
      <c r="AO98" s="1">
        <v>43906</v>
      </c>
      <c r="AT98" t="s">
        <v>254</v>
      </c>
      <c r="AU98" t="s">
        <v>255</v>
      </c>
      <c r="AV98" t="s">
        <v>102</v>
      </c>
      <c r="AW98" s="4">
        <v>240</v>
      </c>
      <c r="AX98" s="4">
        <v>24.240000000000002</v>
      </c>
      <c r="AY98" s="4">
        <v>0</v>
      </c>
      <c r="AZ98" s="4">
        <v>0</v>
      </c>
      <c r="BA98" s="4">
        <v>264.24</v>
      </c>
      <c r="BB98" s="2">
        <v>2000</v>
      </c>
      <c r="BC98" s="2" t="s">
        <v>73</v>
      </c>
      <c r="BD98" s="4">
        <v>0.13212000000000002</v>
      </c>
      <c r="BE98" s="4" t="s">
        <v>112</v>
      </c>
      <c r="BF98" s="2" t="s">
        <v>65</v>
      </c>
      <c r="BG98" s="4">
        <v>100</v>
      </c>
      <c r="BH98" s="4">
        <v>13.212000000000002</v>
      </c>
      <c r="BJ98" t="s">
        <v>75</v>
      </c>
      <c r="BK98" s="1" t="s">
        <v>76</v>
      </c>
      <c r="BL98">
        <f t="shared" si="10"/>
        <v>3</v>
      </c>
      <c r="BM98" s="12">
        <f t="shared" si="11"/>
        <v>0.12</v>
      </c>
    </row>
    <row r="99" spans="1:65">
      <c r="A99" s="1">
        <v>43902</v>
      </c>
      <c r="B99" s="1" t="str">
        <f t="shared" si="7"/>
        <v>11</v>
      </c>
      <c r="C99" t="s">
        <v>173</v>
      </c>
      <c r="D99" t="s">
        <v>108</v>
      </c>
      <c r="E99" t="s">
        <v>1368</v>
      </c>
      <c r="F99" t="s">
        <v>312</v>
      </c>
      <c r="G99" t="s">
        <v>313</v>
      </c>
      <c r="H99" s="2" t="s">
        <v>63</v>
      </c>
      <c r="I99" s="2" t="s">
        <v>63</v>
      </c>
      <c r="J99" s="2">
        <v>100</v>
      </c>
      <c r="K99" t="s">
        <v>64</v>
      </c>
      <c r="L99">
        <v>10</v>
      </c>
      <c r="M99" t="s">
        <v>65</v>
      </c>
      <c r="N99" s="2">
        <v>74</v>
      </c>
      <c r="O99" s="2" t="s">
        <v>90</v>
      </c>
      <c r="P99" s="2">
        <v>74000</v>
      </c>
      <c r="Q99" s="2">
        <v>740</v>
      </c>
      <c r="R99" s="3">
        <v>10</v>
      </c>
      <c r="S99" s="3">
        <v>740</v>
      </c>
      <c r="T99" s="1">
        <v>43909</v>
      </c>
      <c r="U99" s="1">
        <f t="shared" ca="1" si="8"/>
        <v>43909</v>
      </c>
      <c r="V99" s="1" t="str">
        <f t="shared" ca="1" si="9"/>
        <v>12</v>
      </c>
      <c r="W99" t="s">
        <v>314</v>
      </c>
      <c r="X99" t="s">
        <v>68</v>
      </c>
      <c r="Y99" t="s">
        <v>315</v>
      </c>
      <c r="AA99" s="2" t="s">
        <v>69</v>
      </c>
      <c r="AB99" s="2">
        <v>6</v>
      </c>
      <c r="AC99" t="s">
        <v>316</v>
      </c>
      <c r="AD99" s="1">
        <v>43992</v>
      </c>
      <c r="AE99" s="2">
        <v>68</v>
      </c>
      <c r="AF99" t="s">
        <v>316</v>
      </c>
      <c r="AG99" s="1">
        <v>43992</v>
      </c>
      <c r="AH99" s="2"/>
      <c r="AK99" s="2">
        <v>0</v>
      </c>
      <c r="AL99" s="2" t="s">
        <v>125</v>
      </c>
      <c r="AM99" s="2" t="s">
        <v>73</v>
      </c>
      <c r="AN99" s="2">
        <v>0</v>
      </c>
      <c r="AO99" s="1">
        <v>43909</v>
      </c>
      <c r="AP99" t="s">
        <v>317</v>
      </c>
      <c r="AT99" t="s">
        <v>318</v>
      </c>
      <c r="AV99" t="s">
        <v>102</v>
      </c>
      <c r="AW99" s="4">
        <v>740</v>
      </c>
      <c r="AX99" s="4">
        <v>74.740000000000009</v>
      </c>
      <c r="AY99" s="4">
        <v>0</v>
      </c>
      <c r="AZ99" s="4">
        <v>0</v>
      </c>
      <c r="BA99" s="4">
        <v>814.74</v>
      </c>
      <c r="BB99" s="2">
        <v>74000</v>
      </c>
      <c r="BC99" s="2" t="s">
        <v>73</v>
      </c>
      <c r="BD99" s="4">
        <v>1.1010000000000001E-2</v>
      </c>
      <c r="BE99" s="4" t="s">
        <v>112</v>
      </c>
      <c r="BF99" s="2" t="s">
        <v>65</v>
      </c>
      <c r="BG99" s="4">
        <v>100</v>
      </c>
      <c r="BH99" s="4">
        <v>1.101</v>
      </c>
      <c r="BJ99" t="s">
        <v>75</v>
      </c>
      <c r="BK99" s="1" t="s">
        <v>76</v>
      </c>
      <c r="BL99">
        <f t="shared" si="10"/>
        <v>7</v>
      </c>
      <c r="BM99" s="12">
        <f t="shared" si="11"/>
        <v>0.01</v>
      </c>
    </row>
    <row r="100" spans="1:65">
      <c r="A100" s="1">
        <v>43902</v>
      </c>
      <c r="B100" s="1" t="str">
        <f t="shared" si="7"/>
        <v>11</v>
      </c>
      <c r="C100" t="s">
        <v>319</v>
      </c>
      <c r="D100" t="s">
        <v>108</v>
      </c>
      <c r="E100" t="s">
        <v>1368</v>
      </c>
      <c r="F100" t="s">
        <v>334</v>
      </c>
      <c r="G100" t="s">
        <v>335</v>
      </c>
      <c r="H100" s="2" t="s">
        <v>63</v>
      </c>
      <c r="I100" s="2" t="s">
        <v>63</v>
      </c>
      <c r="J100" s="2">
        <v>100</v>
      </c>
      <c r="K100" t="s">
        <v>64</v>
      </c>
      <c r="L100">
        <v>10</v>
      </c>
      <c r="M100" t="s">
        <v>65</v>
      </c>
      <c r="N100" s="2">
        <v>75</v>
      </c>
      <c r="O100" s="2" t="s">
        <v>90</v>
      </c>
      <c r="P100" s="2">
        <v>75000</v>
      </c>
      <c r="Q100" s="2">
        <v>750</v>
      </c>
      <c r="R100" s="3">
        <v>64.989999999999995</v>
      </c>
      <c r="S100" s="3">
        <v>4874.25</v>
      </c>
      <c r="T100" s="1">
        <v>43910</v>
      </c>
      <c r="U100" s="1">
        <f t="shared" ca="1" si="8"/>
        <v>43910</v>
      </c>
      <c r="V100" s="1" t="str">
        <f t="shared" ca="1" si="9"/>
        <v>12</v>
      </c>
      <c r="W100" t="s">
        <v>314</v>
      </c>
      <c r="X100" t="s">
        <v>68</v>
      </c>
      <c r="Y100">
        <v>58263</v>
      </c>
      <c r="AA100" s="2" t="s">
        <v>210</v>
      </c>
      <c r="AB100" s="2">
        <v>131</v>
      </c>
      <c r="AD100" s="1"/>
      <c r="AE100" s="2"/>
      <c r="AH100" s="2"/>
      <c r="AK100" s="2">
        <v>-56</v>
      </c>
      <c r="AL100" s="2" t="s">
        <v>125</v>
      </c>
      <c r="AM100" s="2" t="s">
        <v>73</v>
      </c>
      <c r="AN100" s="2">
        <v>0</v>
      </c>
      <c r="AO100" s="1">
        <v>43910</v>
      </c>
      <c r="AT100" t="s">
        <v>336</v>
      </c>
      <c r="AV100" t="s">
        <v>102</v>
      </c>
      <c r="AW100" s="4">
        <v>4874.25</v>
      </c>
      <c r="AX100" s="4">
        <v>492.29925000000003</v>
      </c>
      <c r="AY100" s="4">
        <v>0</v>
      </c>
      <c r="AZ100" s="4">
        <v>0</v>
      </c>
      <c r="BA100" s="4">
        <v>5366.54925</v>
      </c>
      <c r="BB100" s="2">
        <v>75000</v>
      </c>
      <c r="BC100" s="2" t="s">
        <v>73</v>
      </c>
      <c r="BD100" s="4">
        <v>7.1553989999999998E-2</v>
      </c>
      <c r="BE100" s="4" t="s">
        <v>112</v>
      </c>
      <c r="BF100" s="2" t="s">
        <v>65</v>
      </c>
      <c r="BG100" s="4">
        <v>100</v>
      </c>
      <c r="BH100" s="4">
        <v>7.1553990000000001</v>
      </c>
      <c r="BJ100" t="s">
        <v>75</v>
      </c>
      <c r="BK100" s="1" t="s">
        <v>76</v>
      </c>
      <c r="BL100">
        <f t="shared" si="10"/>
        <v>8</v>
      </c>
      <c r="BM100" s="12">
        <f t="shared" si="11"/>
        <v>6.4990000000000006E-2</v>
      </c>
    </row>
    <row r="101" spans="1:65">
      <c r="A101" s="1">
        <v>43906</v>
      </c>
      <c r="B101" s="1" t="str">
        <f t="shared" si="7"/>
        <v>12</v>
      </c>
      <c r="C101" t="s">
        <v>59</v>
      </c>
      <c r="D101" t="s">
        <v>108</v>
      </c>
      <c r="E101" t="s">
        <v>1368</v>
      </c>
      <c r="F101" t="s">
        <v>378</v>
      </c>
      <c r="G101" t="s">
        <v>379</v>
      </c>
      <c r="H101" s="2" t="s">
        <v>63</v>
      </c>
      <c r="I101" s="2" t="s">
        <v>63</v>
      </c>
      <c r="J101" s="2">
        <v>100</v>
      </c>
      <c r="K101" t="s">
        <v>64</v>
      </c>
      <c r="L101">
        <v>300</v>
      </c>
      <c r="M101" t="s">
        <v>65</v>
      </c>
      <c r="N101" s="2">
        <v>1</v>
      </c>
      <c r="O101" s="2" t="s">
        <v>66</v>
      </c>
      <c r="P101" s="2">
        <v>30000</v>
      </c>
      <c r="Q101" s="2">
        <v>300</v>
      </c>
      <c r="R101" s="3">
        <v>12.52</v>
      </c>
      <c r="S101" s="3">
        <v>3756</v>
      </c>
      <c r="T101" s="1">
        <v>43913</v>
      </c>
      <c r="U101" s="1">
        <f t="shared" ca="1" si="8"/>
        <v>43913</v>
      </c>
      <c r="V101" s="1" t="str">
        <f t="shared" ca="1" si="9"/>
        <v>13</v>
      </c>
      <c r="W101" t="s">
        <v>67</v>
      </c>
      <c r="X101" t="s">
        <v>68</v>
      </c>
      <c r="Y101">
        <v>316984</v>
      </c>
      <c r="AA101" s="2" t="s">
        <v>69</v>
      </c>
      <c r="AB101" s="2">
        <v>300</v>
      </c>
      <c r="AC101">
        <v>636358</v>
      </c>
      <c r="AD101" s="1">
        <v>43922</v>
      </c>
      <c r="AE101" s="2"/>
      <c r="AF101" s="1"/>
      <c r="AG101" s="1"/>
      <c r="AH101" s="2"/>
      <c r="AI101" s="1"/>
      <c r="AJ101" s="1"/>
      <c r="AK101" s="2">
        <v>0</v>
      </c>
      <c r="AL101" s="2"/>
      <c r="AN101" s="2"/>
      <c r="AO101" s="1">
        <v>43913</v>
      </c>
      <c r="AT101" t="s">
        <v>380</v>
      </c>
      <c r="AU101" t="s">
        <v>381</v>
      </c>
      <c r="AV101" t="s">
        <v>72</v>
      </c>
      <c r="AW101" s="4">
        <v>3756</v>
      </c>
      <c r="AX101" s="4">
        <v>379.35600000000005</v>
      </c>
      <c r="AY101" s="4">
        <v>0</v>
      </c>
      <c r="AZ101" s="4">
        <v>0</v>
      </c>
      <c r="BA101" s="4">
        <v>4135.3559999999998</v>
      </c>
      <c r="BB101" s="2">
        <v>30000</v>
      </c>
      <c r="BC101" s="2" t="s">
        <v>73</v>
      </c>
      <c r="BD101" s="4">
        <v>0.1378452</v>
      </c>
      <c r="BE101" s="4" t="s">
        <v>112</v>
      </c>
      <c r="BF101" s="2" t="s">
        <v>65</v>
      </c>
      <c r="BG101" s="4">
        <v>100</v>
      </c>
      <c r="BH101" s="4">
        <v>13.784520000000001</v>
      </c>
      <c r="BJ101" t="s">
        <v>75</v>
      </c>
      <c r="BK101" s="1" t="s">
        <v>76</v>
      </c>
      <c r="BL101">
        <f t="shared" si="10"/>
        <v>7</v>
      </c>
      <c r="BM101" s="12">
        <f t="shared" si="11"/>
        <v>0.12520000000000001</v>
      </c>
    </row>
    <row r="102" spans="1:65">
      <c r="A102" s="1">
        <v>43903</v>
      </c>
      <c r="B102" s="1" t="str">
        <f t="shared" si="7"/>
        <v>11</v>
      </c>
      <c r="C102" t="s">
        <v>95</v>
      </c>
      <c r="D102" t="s">
        <v>108</v>
      </c>
      <c r="E102" t="s">
        <v>1368</v>
      </c>
      <c r="F102" t="s">
        <v>472</v>
      </c>
      <c r="G102" t="s">
        <v>245</v>
      </c>
      <c r="H102" s="2" t="s">
        <v>63</v>
      </c>
      <c r="I102" s="2" t="s">
        <v>63</v>
      </c>
      <c r="J102" s="2">
        <v>100</v>
      </c>
      <c r="K102" t="s">
        <v>64</v>
      </c>
      <c r="L102">
        <v>1000</v>
      </c>
      <c r="M102" t="s">
        <v>65</v>
      </c>
      <c r="N102" s="2">
        <v>1</v>
      </c>
      <c r="O102" s="2" t="s">
        <v>66</v>
      </c>
      <c r="P102" s="2">
        <v>100000</v>
      </c>
      <c r="Q102" s="2">
        <v>1000</v>
      </c>
      <c r="R102" s="3">
        <v>6.5</v>
      </c>
      <c r="S102" s="3">
        <v>6500</v>
      </c>
      <c r="T102" s="1" t="s">
        <v>149</v>
      </c>
      <c r="U102" s="1">
        <f t="shared" ca="1" si="8"/>
        <v>44126</v>
      </c>
      <c r="V102" s="1" t="str">
        <f t="shared" ca="1" si="9"/>
        <v>43</v>
      </c>
      <c r="W102" t="s">
        <v>67</v>
      </c>
      <c r="X102" t="s">
        <v>68</v>
      </c>
      <c r="Y102" t="s">
        <v>466</v>
      </c>
      <c r="AA102" s="2" t="s">
        <v>69</v>
      </c>
      <c r="AB102" s="2">
        <v>1000</v>
      </c>
      <c r="AC102" t="s">
        <v>467</v>
      </c>
      <c r="AD102" s="1">
        <v>43962</v>
      </c>
      <c r="AE102" s="2"/>
      <c r="AH102" s="2"/>
      <c r="AK102" s="2">
        <v>0</v>
      </c>
      <c r="AL102" s="2" t="s">
        <v>125</v>
      </c>
      <c r="AM102" s="2" t="s">
        <v>73</v>
      </c>
      <c r="AN102" s="2">
        <v>0</v>
      </c>
      <c r="AO102" s="1">
        <v>49674</v>
      </c>
      <c r="AT102" t="s">
        <v>473</v>
      </c>
      <c r="AU102" t="s">
        <v>469</v>
      </c>
      <c r="AV102" t="s">
        <v>102</v>
      </c>
      <c r="AW102" s="4">
        <v>6500</v>
      </c>
      <c r="AX102" s="4">
        <v>656.5</v>
      </c>
      <c r="AY102" s="4">
        <v>0</v>
      </c>
      <c r="AZ102" s="4">
        <v>0</v>
      </c>
      <c r="BA102" s="4">
        <v>7156.5</v>
      </c>
      <c r="BB102" s="2">
        <v>100000</v>
      </c>
      <c r="BC102" s="2" t="s">
        <v>73</v>
      </c>
      <c r="BD102" s="4">
        <v>7.1565000000000004E-2</v>
      </c>
      <c r="BE102" s="4" t="s">
        <v>112</v>
      </c>
      <c r="BF102" s="2" t="s">
        <v>65</v>
      </c>
      <c r="BG102" s="4">
        <v>100</v>
      </c>
      <c r="BH102" s="4">
        <v>7.1565000000000003</v>
      </c>
      <c r="BJ102" t="s">
        <v>75</v>
      </c>
      <c r="BK102" s="1" t="s">
        <v>76</v>
      </c>
      <c r="BL102">
        <f t="shared" si="10"/>
        <v>90</v>
      </c>
      <c r="BM102" s="12">
        <f t="shared" si="11"/>
        <v>6.5000000000000002E-2</v>
      </c>
    </row>
    <row r="103" spans="1:65">
      <c r="A103" s="1">
        <v>43903</v>
      </c>
      <c r="B103" s="1" t="str">
        <f t="shared" si="7"/>
        <v>11</v>
      </c>
      <c r="C103" t="s">
        <v>95</v>
      </c>
      <c r="D103" t="s">
        <v>108</v>
      </c>
      <c r="E103" t="s">
        <v>1368</v>
      </c>
      <c r="F103" t="s">
        <v>569</v>
      </c>
      <c r="G103" t="s">
        <v>570</v>
      </c>
      <c r="H103" s="2" t="s">
        <v>63</v>
      </c>
      <c r="I103" s="2" t="s">
        <v>63</v>
      </c>
      <c r="J103" s="2">
        <v>100</v>
      </c>
      <c r="K103" t="s">
        <v>64</v>
      </c>
      <c r="L103">
        <v>39</v>
      </c>
      <c r="M103" t="s">
        <v>65</v>
      </c>
      <c r="N103" s="2">
        <v>1</v>
      </c>
      <c r="O103" s="2" t="s">
        <v>66</v>
      </c>
      <c r="P103" s="2">
        <v>3900</v>
      </c>
      <c r="Q103" s="2">
        <v>39</v>
      </c>
      <c r="R103" s="3">
        <v>7.5</v>
      </c>
      <c r="S103" s="3">
        <v>292.5</v>
      </c>
      <c r="T103" s="1">
        <v>43906</v>
      </c>
      <c r="U103" s="1">
        <f t="shared" ca="1" si="8"/>
        <v>43906</v>
      </c>
      <c r="V103" s="1" t="str">
        <f t="shared" ca="1" si="9"/>
        <v>12</v>
      </c>
      <c r="W103" t="s">
        <v>67</v>
      </c>
      <c r="X103" t="s">
        <v>68</v>
      </c>
      <c r="Y103" t="s">
        <v>562</v>
      </c>
      <c r="AA103" s="2" t="s">
        <v>69</v>
      </c>
      <c r="AB103" s="2">
        <v>39</v>
      </c>
      <c r="AC103" t="s">
        <v>563</v>
      </c>
      <c r="AD103" s="1">
        <v>43915</v>
      </c>
      <c r="AE103" s="2"/>
      <c r="AF103" s="1"/>
      <c r="AG103" s="1"/>
      <c r="AH103" s="2"/>
      <c r="AI103" s="1"/>
      <c r="AJ103" s="1"/>
      <c r="AK103" s="2">
        <v>0</v>
      </c>
      <c r="AN103" s="2"/>
      <c r="AO103" s="1">
        <v>43906</v>
      </c>
      <c r="AT103" t="s">
        <v>571</v>
      </c>
      <c r="AU103" t="s">
        <v>565</v>
      </c>
      <c r="AV103" t="s">
        <v>102</v>
      </c>
      <c r="AW103" s="4">
        <v>292.5</v>
      </c>
      <c r="AX103" s="4">
        <v>29.5425</v>
      </c>
      <c r="AY103" s="4">
        <v>0</v>
      </c>
      <c r="AZ103" s="4">
        <v>0</v>
      </c>
      <c r="BA103" s="4">
        <v>322.04250000000002</v>
      </c>
      <c r="BB103" s="2">
        <v>3900</v>
      </c>
      <c r="BC103" s="2" t="s">
        <v>73</v>
      </c>
      <c r="BD103" s="4">
        <v>8.257500000000001E-2</v>
      </c>
      <c r="BE103" s="4" t="s">
        <v>112</v>
      </c>
      <c r="BF103" s="2" t="s">
        <v>65</v>
      </c>
      <c r="BG103" s="4">
        <v>100</v>
      </c>
      <c r="BH103" s="4">
        <v>8.2575000000000003</v>
      </c>
      <c r="BJ103" t="s">
        <v>75</v>
      </c>
      <c r="BK103" s="1" t="s">
        <v>76</v>
      </c>
      <c r="BL103">
        <f t="shared" si="10"/>
        <v>3</v>
      </c>
      <c r="BM103" s="12">
        <f t="shared" si="11"/>
        <v>7.4999999999999997E-2</v>
      </c>
    </row>
    <row r="104" spans="1:65">
      <c r="A104" s="1">
        <v>43903</v>
      </c>
      <c r="B104" s="1" t="str">
        <f t="shared" si="7"/>
        <v>11</v>
      </c>
      <c r="C104" t="s">
        <v>627</v>
      </c>
      <c r="D104" t="s">
        <v>108</v>
      </c>
      <c r="E104" t="s">
        <v>1368</v>
      </c>
      <c r="F104" t="s">
        <v>636</v>
      </c>
      <c r="G104" t="s">
        <v>637</v>
      </c>
      <c r="H104" s="2" t="s">
        <v>63</v>
      </c>
      <c r="I104" s="2" t="s">
        <v>63</v>
      </c>
      <c r="J104" s="2">
        <v>100</v>
      </c>
      <c r="K104" t="s">
        <v>64</v>
      </c>
      <c r="L104">
        <v>70</v>
      </c>
      <c r="M104" t="s">
        <v>65</v>
      </c>
      <c r="N104" s="2">
        <v>1</v>
      </c>
      <c r="O104" s="2" t="s">
        <v>66</v>
      </c>
      <c r="P104" s="2">
        <v>7000</v>
      </c>
      <c r="Q104" s="2">
        <v>70</v>
      </c>
      <c r="R104" s="3">
        <v>7.09</v>
      </c>
      <c r="S104" s="3">
        <v>496.3</v>
      </c>
      <c r="T104" t="s">
        <v>149</v>
      </c>
      <c r="U104" s="1">
        <f t="shared" ca="1" si="8"/>
        <v>44126</v>
      </c>
      <c r="V104" s="1" t="str">
        <f t="shared" ca="1" si="9"/>
        <v>43</v>
      </c>
      <c r="Y104" t="s">
        <v>630</v>
      </c>
      <c r="AA104" s="2" t="s">
        <v>69</v>
      </c>
      <c r="AB104" s="2">
        <v>70</v>
      </c>
      <c r="AC104" t="s">
        <v>630</v>
      </c>
      <c r="AD104" s="1">
        <v>43915</v>
      </c>
      <c r="AE104" s="2"/>
      <c r="AF104" s="1"/>
      <c r="AG104" s="1"/>
      <c r="AH104" s="2"/>
      <c r="AI104" s="1"/>
      <c r="AJ104" s="1"/>
      <c r="AK104" s="2">
        <v>0</v>
      </c>
      <c r="AN104" s="2"/>
      <c r="AO104" s="1">
        <v>0</v>
      </c>
      <c r="AT104" t="s">
        <v>638</v>
      </c>
      <c r="AU104" t="s">
        <v>632</v>
      </c>
      <c r="AV104" t="s">
        <v>72</v>
      </c>
      <c r="AW104" s="4">
        <v>496.3</v>
      </c>
      <c r="AX104" s="4">
        <v>50.126300000000008</v>
      </c>
      <c r="AY104" s="4">
        <v>0</v>
      </c>
      <c r="AZ104" s="4">
        <v>0</v>
      </c>
      <c r="BA104" s="4">
        <v>546.42629999999997</v>
      </c>
      <c r="BB104" s="2">
        <v>7000</v>
      </c>
      <c r="BC104" s="2" t="s">
        <v>73</v>
      </c>
      <c r="BD104" s="4">
        <v>7.8060900000000003E-2</v>
      </c>
      <c r="BE104" s="4" t="s">
        <v>112</v>
      </c>
      <c r="BF104" s="2" t="s">
        <v>65</v>
      </c>
      <c r="BG104" s="4">
        <v>100</v>
      </c>
      <c r="BH104" s="4">
        <v>7.8060900000000002</v>
      </c>
      <c r="BJ104" t="s">
        <v>75</v>
      </c>
      <c r="BK104" s="1" t="s">
        <v>76</v>
      </c>
      <c r="BL104">
        <f t="shared" si="10"/>
        <v>90</v>
      </c>
      <c r="BM104" s="12">
        <f t="shared" si="11"/>
        <v>7.0900000000000005E-2</v>
      </c>
    </row>
    <row r="105" spans="1:65">
      <c r="A105" s="1">
        <v>44019</v>
      </c>
      <c r="B105" s="1" t="str">
        <f t="shared" si="7"/>
        <v>28</v>
      </c>
      <c r="C105" t="s">
        <v>364</v>
      </c>
      <c r="D105" t="s">
        <v>108</v>
      </c>
      <c r="E105" t="s">
        <v>1368</v>
      </c>
      <c r="F105" t="s">
        <v>1334</v>
      </c>
      <c r="G105" t="s">
        <v>1335</v>
      </c>
      <c r="H105" s="2" t="s">
        <v>63</v>
      </c>
      <c r="I105" s="2" t="s">
        <v>63</v>
      </c>
      <c r="J105" s="2">
        <v>50</v>
      </c>
      <c r="K105" t="s">
        <v>64</v>
      </c>
      <c r="L105">
        <v>100</v>
      </c>
      <c r="M105" t="s">
        <v>65</v>
      </c>
      <c r="N105" s="2">
        <v>1</v>
      </c>
      <c r="O105" s="2" t="s">
        <v>66</v>
      </c>
      <c r="P105" s="2">
        <v>5000</v>
      </c>
      <c r="Q105" s="2">
        <v>100</v>
      </c>
      <c r="R105" s="3">
        <v>14</v>
      </c>
      <c r="S105" s="3">
        <v>1400</v>
      </c>
      <c r="T105" s="1">
        <v>44022</v>
      </c>
      <c r="U105" s="1">
        <f t="shared" ca="1" si="8"/>
        <v>44022</v>
      </c>
      <c r="V105" s="1" t="str">
        <f t="shared" ca="1" si="9"/>
        <v>28</v>
      </c>
      <c r="W105" t="s">
        <v>576</v>
      </c>
      <c r="X105" t="s">
        <v>68</v>
      </c>
      <c r="Y105" t="s">
        <v>1331</v>
      </c>
      <c r="Z105" t="s">
        <v>1239</v>
      </c>
      <c r="AA105" s="2" t="s">
        <v>69</v>
      </c>
      <c r="AB105" s="2">
        <v>5000</v>
      </c>
      <c r="AD105" s="1"/>
      <c r="AK105" s="2">
        <v>0</v>
      </c>
      <c r="AL105" s="2" t="s">
        <v>125</v>
      </c>
      <c r="AM105" t="s">
        <v>73</v>
      </c>
      <c r="AN105" s="2">
        <v>0</v>
      </c>
      <c r="AO105" s="1">
        <v>44022</v>
      </c>
      <c r="AP105" t="s">
        <v>1336</v>
      </c>
      <c r="AT105" t="s">
        <v>1337</v>
      </c>
      <c r="AV105" t="s">
        <v>102</v>
      </c>
      <c r="AW105" s="3">
        <v>1400</v>
      </c>
      <c r="AX105" s="7">
        <v>141.4</v>
      </c>
      <c r="BA105" s="7">
        <v>1541.4</v>
      </c>
      <c r="BB105" s="2"/>
      <c r="BC105" s="2"/>
      <c r="BF105" s="2"/>
      <c r="BG105" s="4"/>
      <c r="BH105" s="4"/>
      <c r="BL105">
        <f t="shared" si="10"/>
        <v>3</v>
      </c>
      <c r="BM105" s="12">
        <f t="shared" si="11"/>
        <v>0.28000000000000003</v>
      </c>
    </row>
    <row r="106" spans="1:65">
      <c r="A106" s="1">
        <v>44020</v>
      </c>
      <c r="B106" s="1" t="str">
        <f t="shared" si="7"/>
        <v>28</v>
      </c>
      <c r="C106" t="s">
        <v>364</v>
      </c>
      <c r="D106" t="s">
        <v>108</v>
      </c>
      <c r="E106" t="s">
        <v>1368</v>
      </c>
      <c r="F106" t="s">
        <v>1349</v>
      </c>
      <c r="G106" t="s">
        <v>1335</v>
      </c>
      <c r="H106" s="2" t="s">
        <v>63</v>
      </c>
      <c r="I106" s="2" t="s">
        <v>63</v>
      </c>
      <c r="J106" s="2">
        <v>50</v>
      </c>
      <c r="K106" t="s">
        <v>64</v>
      </c>
      <c r="L106">
        <v>500</v>
      </c>
      <c r="M106" t="s">
        <v>65</v>
      </c>
      <c r="N106" s="2">
        <v>1</v>
      </c>
      <c r="O106" s="2" t="s">
        <v>66</v>
      </c>
      <c r="P106" s="2">
        <v>25000</v>
      </c>
      <c r="Q106" s="2">
        <v>500</v>
      </c>
      <c r="R106" s="3">
        <v>14</v>
      </c>
      <c r="S106" s="3">
        <v>7000</v>
      </c>
      <c r="T106" s="1">
        <v>44022</v>
      </c>
      <c r="U106" s="1">
        <f t="shared" ca="1" si="8"/>
        <v>44022</v>
      </c>
      <c r="V106" s="1" t="str">
        <f t="shared" ca="1" si="9"/>
        <v>28</v>
      </c>
      <c r="W106" t="s">
        <v>576</v>
      </c>
      <c r="X106" t="s">
        <v>68</v>
      </c>
      <c r="Y106" t="s">
        <v>1350</v>
      </c>
      <c r="Z106" t="s">
        <v>1239</v>
      </c>
      <c r="AA106" s="2" t="s">
        <v>210</v>
      </c>
      <c r="AB106" s="2"/>
      <c r="AD106" s="1"/>
      <c r="AK106" s="2">
        <v>25000</v>
      </c>
      <c r="AL106" s="2" t="s">
        <v>963</v>
      </c>
      <c r="AM106" t="s">
        <v>73</v>
      </c>
      <c r="AN106" s="2">
        <v>25000</v>
      </c>
      <c r="AO106" s="1">
        <v>44022</v>
      </c>
      <c r="AT106" t="s">
        <v>1351</v>
      </c>
      <c r="AV106" t="s">
        <v>102</v>
      </c>
      <c r="AW106" s="3">
        <v>7000</v>
      </c>
      <c r="AX106" s="7">
        <v>707</v>
      </c>
      <c r="BA106" s="7">
        <v>7707</v>
      </c>
      <c r="BB106" s="2"/>
      <c r="BC106" s="2"/>
      <c r="BF106" s="2"/>
      <c r="BG106" s="4"/>
      <c r="BH106" s="4"/>
      <c r="BL106">
        <f t="shared" si="10"/>
        <v>2</v>
      </c>
      <c r="BM106" s="12">
        <f t="shared" si="11"/>
        <v>0.28000000000000003</v>
      </c>
    </row>
    <row r="107" spans="1:65">
      <c r="A107" s="1">
        <v>43903</v>
      </c>
      <c r="B107" s="1" t="str">
        <f t="shared" si="7"/>
        <v>11</v>
      </c>
      <c r="C107" t="s">
        <v>59</v>
      </c>
      <c r="D107" t="s">
        <v>82</v>
      </c>
      <c r="E107" t="s">
        <v>1368</v>
      </c>
      <c r="F107" t="s">
        <v>83</v>
      </c>
      <c r="G107" t="s">
        <v>84</v>
      </c>
      <c r="H107" s="2" t="s">
        <v>63</v>
      </c>
      <c r="I107" s="2" t="s">
        <v>63</v>
      </c>
      <c r="J107" s="2">
        <v>100</v>
      </c>
      <c r="K107" t="s">
        <v>64</v>
      </c>
      <c r="L107">
        <v>300</v>
      </c>
      <c r="M107" t="s">
        <v>65</v>
      </c>
      <c r="N107" s="2">
        <v>1</v>
      </c>
      <c r="O107" s="2" t="s">
        <v>66</v>
      </c>
      <c r="P107" s="2">
        <v>30000</v>
      </c>
      <c r="Q107" s="2">
        <v>300</v>
      </c>
      <c r="R107" s="3">
        <v>13.52</v>
      </c>
      <c r="S107" s="3">
        <v>4056</v>
      </c>
      <c r="T107" s="1">
        <v>43903</v>
      </c>
      <c r="U107" s="1">
        <f t="shared" ca="1" si="8"/>
        <v>43903</v>
      </c>
      <c r="V107" s="1" t="str">
        <f t="shared" ca="1" si="9"/>
        <v>11</v>
      </c>
      <c r="W107" t="s">
        <v>67</v>
      </c>
      <c r="X107" t="s">
        <v>68</v>
      </c>
      <c r="Y107">
        <v>316902</v>
      </c>
      <c r="AA107" s="2" t="s">
        <v>69</v>
      </c>
      <c r="AB107" s="2">
        <v>300</v>
      </c>
      <c r="AC107">
        <v>636052</v>
      </c>
      <c r="AD107" s="1">
        <v>43922</v>
      </c>
      <c r="AE107" s="2"/>
      <c r="AF107" s="1"/>
      <c r="AG107" s="1"/>
      <c r="AH107" s="2"/>
      <c r="AI107" s="1"/>
      <c r="AJ107" s="1"/>
      <c r="AK107" s="2">
        <v>0</v>
      </c>
      <c r="AL107" s="2"/>
      <c r="AM107" s="2"/>
      <c r="AN107" s="2">
        <v>0</v>
      </c>
      <c r="AO107" s="1">
        <v>43903</v>
      </c>
      <c r="AT107" t="s">
        <v>85</v>
      </c>
      <c r="AU107" t="s">
        <v>71</v>
      </c>
      <c r="AV107" t="s">
        <v>72</v>
      </c>
      <c r="AW107" s="4">
        <v>4056</v>
      </c>
      <c r="AX107" s="4">
        <v>409.65600000000001</v>
      </c>
      <c r="AY107" s="4">
        <v>0</v>
      </c>
      <c r="AZ107" s="4">
        <v>0</v>
      </c>
      <c r="BA107" s="4">
        <v>4465.6559999999999</v>
      </c>
      <c r="BB107" s="2">
        <v>30000</v>
      </c>
      <c r="BC107" s="2" t="s">
        <v>73</v>
      </c>
      <c r="BD107" s="4">
        <v>0.14885519999999999</v>
      </c>
      <c r="BE107" s="4" t="s">
        <v>86</v>
      </c>
      <c r="BF107" s="2" t="s">
        <v>65</v>
      </c>
      <c r="BG107" s="4">
        <v>100</v>
      </c>
      <c r="BH107" s="4">
        <v>14.88552</v>
      </c>
      <c r="BJ107" t="s">
        <v>75</v>
      </c>
      <c r="BK107" s="1" t="s">
        <v>76</v>
      </c>
      <c r="BL107">
        <f t="shared" si="10"/>
        <v>0</v>
      </c>
      <c r="BM107" s="12">
        <f t="shared" si="11"/>
        <v>0.13519999999999999</v>
      </c>
    </row>
    <row r="108" spans="1:65">
      <c r="A108" s="1">
        <v>43903</v>
      </c>
      <c r="B108" s="1" t="str">
        <f t="shared" si="7"/>
        <v>11</v>
      </c>
      <c r="C108" t="s">
        <v>95</v>
      </c>
      <c r="D108" t="s">
        <v>82</v>
      </c>
      <c r="E108" t="s">
        <v>1368</v>
      </c>
      <c r="F108" t="s">
        <v>114</v>
      </c>
      <c r="G108" t="s">
        <v>115</v>
      </c>
      <c r="H108" s="2" t="s">
        <v>63</v>
      </c>
      <c r="I108" s="2" t="s">
        <v>63</v>
      </c>
      <c r="J108" s="2">
        <v>100</v>
      </c>
      <c r="K108" t="s">
        <v>64</v>
      </c>
      <c r="L108">
        <v>40</v>
      </c>
      <c r="M108" t="s">
        <v>65</v>
      </c>
      <c r="N108" s="2">
        <v>1</v>
      </c>
      <c r="O108" s="2" t="s">
        <v>66</v>
      </c>
      <c r="P108" s="2">
        <v>4000</v>
      </c>
      <c r="Q108" s="2">
        <v>40</v>
      </c>
      <c r="R108" s="3">
        <v>8</v>
      </c>
      <c r="S108" s="3">
        <v>320</v>
      </c>
      <c r="T108" s="1">
        <v>43906</v>
      </c>
      <c r="U108" s="1">
        <f t="shared" ca="1" si="8"/>
        <v>43906</v>
      </c>
      <c r="V108" s="1" t="str">
        <f t="shared" ca="1" si="9"/>
        <v>12</v>
      </c>
      <c r="W108" t="s">
        <v>67</v>
      </c>
      <c r="X108" t="s">
        <v>68</v>
      </c>
      <c r="Y108" t="s">
        <v>98</v>
      </c>
      <c r="AA108" s="2" t="s">
        <v>69</v>
      </c>
      <c r="AB108" s="2">
        <v>40</v>
      </c>
      <c r="AC108" t="s">
        <v>99</v>
      </c>
      <c r="AD108" s="1">
        <v>43915</v>
      </c>
      <c r="AE108" s="2"/>
      <c r="AF108" s="1"/>
      <c r="AG108" s="1"/>
      <c r="AH108" s="2"/>
      <c r="AI108" s="1"/>
      <c r="AJ108" s="1"/>
      <c r="AK108" s="2">
        <v>0</v>
      </c>
      <c r="AL108" s="2"/>
      <c r="AM108" s="2"/>
      <c r="AN108" s="2">
        <v>0</v>
      </c>
      <c r="AO108" s="1">
        <v>43906</v>
      </c>
      <c r="AT108" t="s">
        <v>116</v>
      </c>
      <c r="AU108" t="s">
        <v>101</v>
      </c>
      <c r="AV108" t="s">
        <v>102</v>
      </c>
      <c r="AW108" s="4">
        <v>320</v>
      </c>
      <c r="AX108" s="4">
        <v>32.32</v>
      </c>
      <c r="AY108" s="4">
        <v>0</v>
      </c>
      <c r="AZ108" s="4">
        <v>0</v>
      </c>
      <c r="BA108" s="4">
        <v>352.32</v>
      </c>
      <c r="BB108" s="2">
        <v>4000</v>
      </c>
      <c r="BC108" s="2" t="s">
        <v>73</v>
      </c>
      <c r="BD108" s="4">
        <v>8.8079999999999992E-2</v>
      </c>
      <c r="BE108" s="4" t="s">
        <v>86</v>
      </c>
      <c r="BF108" s="2" t="s">
        <v>65</v>
      </c>
      <c r="BG108" s="4">
        <v>100</v>
      </c>
      <c r="BH108" s="4">
        <v>8.8079999999999998</v>
      </c>
      <c r="BJ108" t="s">
        <v>75</v>
      </c>
      <c r="BK108" s="1" t="s">
        <v>76</v>
      </c>
      <c r="BL108">
        <f t="shared" si="10"/>
        <v>3</v>
      </c>
      <c r="BM108" s="12">
        <f t="shared" si="11"/>
        <v>0.08</v>
      </c>
    </row>
    <row r="109" spans="1:65">
      <c r="A109" s="1">
        <v>43903</v>
      </c>
      <c r="B109" s="1" t="str">
        <f t="shared" si="7"/>
        <v>11</v>
      </c>
      <c r="C109" t="s">
        <v>95</v>
      </c>
      <c r="D109" t="s">
        <v>82</v>
      </c>
      <c r="E109" t="s">
        <v>1368</v>
      </c>
      <c r="F109" t="s">
        <v>114</v>
      </c>
      <c r="G109" t="s">
        <v>115</v>
      </c>
      <c r="H109" s="2" t="s">
        <v>63</v>
      </c>
      <c r="I109" s="2" t="s">
        <v>63</v>
      </c>
      <c r="J109" s="2">
        <v>100</v>
      </c>
      <c r="K109" t="s">
        <v>64</v>
      </c>
      <c r="L109">
        <v>10</v>
      </c>
      <c r="M109" t="s">
        <v>65</v>
      </c>
      <c r="N109" s="2">
        <v>1</v>
      </c>
      <c r="O109" s="2" t="s">
        <v>66</v>
      </c>
      <c r="P109" s="2">
        <v>1000</v>
      </c>
      <c r="Q109" s="2">
        <v>10</v>
      </c>
      <c r="R109" s="3">
        <v>8</v>
      </c>
      <c r="S109" s="3">
        <v>80</v>
      </c>
      <c r="T109" s="1">
        <v>43906</v>
      </c>
      <c r="U109" s="1">
        <f t="shared" ca="1" si="8"/>
        <v>43906</v>
      </c>
      <c r="V109" s="1" t="str">
        <f t="shared" ca="1" si="9"/>
        <v>12</v>
      </c>
      <c r="W109" t="s">
        <v>67</v>
      </c>
      <c r="X109" t="s">
        <v>68</v>
      </c>
      <c r="Y109" t="s">
        <v>98</v>
      </c>
      <c r="AA109" s="2" t="s">
        <v>69</v>
      </c>
      <c r="AB109" s="2">
        <v>10</v>
      </c>
      <c r="AD109" s="1"/>
      <c r="AE109" s="2"/>
      <c r="AH109" s="2"/>
      <c r="AK109" s="2">
        <v>0</v>
      </c>
      <c r="AL109" s="2"/>
      <c r="AM109" s="2"/>
      <c r="AN109" s="2">
        <v>0</v>
      </c>
      <c r="AO109" s="1">
        <v>43906</v>
      </c>
      <c r="AT109" t="s">
        <v>117</v>
      </c>
      <c r="AV109" t="s">
        <v>102</v>
      </c>
      <c r="AW109" s="4">
        <v>80</v>
      </c>
      <c r="AX109" s="4">
        <v>8.08</v>
      </c>
      <c r="AY109" s="4">
        <v>0</v>
      </c>
      <c r="AZ109" s="4">
        <v>0</v>
      </c>
      <c r="BA109" s="4">
        <v>88.08</v>
      </c>
      <c r="BB109" s="2">
        <v>1000</v>
      </c>
      <c r="BC109" s="2" t="s">
        <v>73</v>
      </c>
      <c r="BD109" s="4">
        <v>8.8079999999999992E-2</v>
      </c>
      <c r="BE109" s="4" t="s">
        <v>86</v>
      </c>
      <c r="BF109" s="2" t="s">
        <v>65</v>
      </c>
      <c r="BG109" s="4">
        <v>100</v>
      </c>
      <c r="BH109" s="4">
        <v>8.8079999999999998</v>
      </c>
      <c r="BJ109" t="s">
        <v>75</v>
      </c>
      <c r="BK109" s="1" t="s">
        <v>76</v>
      </c>
      <c r="BL109">
        <f t="shared" si="10"/>
        <v>3</v>
      </c>
      <c r="BM109" s="12">
        <f t="shared" si="11"/>
        <v>0.08</v>
      </c>
    </row>
    <row r="110" spans="1:65">
      <c r="A110" s="1">
        <v>43903</v>
      </c>
      <c r="B110" s="1" t="str">
        <f t="shared" si="7"/>
        <v>11</v>
      </c>
      <c r="C110" t="s">
        <v>95</v>
      </c>
      <c r="D110" t="s">
        <v>82</v>
      </c>
      <c r="E110" t="s">
        <v>1368</v>
      </c>
      <c r="F110" t="s">
        <v>118</v>
      </c>
      <c r="G110" t="s">
        <v>119</v>
      </c>
      <c r="H110" s="2" t="s">
        <v>63</v>
      </c>
      <c r="I110" s="2" t="s">
        <v>63</v>
      </c>
      <c r="J110" s="2">
        <v>100</v>
      </c>
      <c r="K110" t="s">
        <v>64</v>
      </c>
      <c r="L110">
        <v>60</v>
      </c>
      <c r="M110" t="s">
        <v>65</v>
      </c>
      <c r="N110" s="2">
        <v>1</v>
      </c>
      <c r="O110" s="2" t="s">
        <v>66</v>
      </c>
      <c r="P110" s="2">
        <v>6000</v>
      </c>
      <c r="Q110" s="2">
        <v>60</v>
      </c>
      <c r="R110" s="3">
        <v>8</v>
      </c>
      <c r="S110" s="3">
        <v>480</v>
      </c>
      <c r="T110" s="1">
        <v>43906</v>
      </c>
      <c r="U110" s="1">
        <f t="shared" ca="1" si="8"/>
        <v>43906</v>
      </c>
      <c r="V110" s="1" t="str">
        <f t="shared" ca="1" si="9"/>
        <v>12</v>
      </c>
      <c r="W110" t="s">
        <v>67</v>
      </c>
      <c r="X110" t="s">
        <v>68</v>
      </c>
      <c r="Y110" t="s">
        <v>98</v>
      </c>
      <c r="AA110" s="2" t="s">
        <v>69</v>
      </c>
      <c r="AB110" s="2">
        <v>60</v>
      </c>
      <c r="AC110" t="s">
        <v>99</v>
      </c>
      <c r="AD110" s="1">
        <v>43915</v>
      </c>
      <c r="AE110" s="2"/>
      <c r="AF110" s="1"/>
      <c r="AG110" s="1"/>
      <c r="AH110" s="2"/>
      <c r="AI110" s="1"/>
      <c r="AJ110" s="1"/>
      <c r="AK110" s="2">
        <v>0</v>
      </c>
      <c r="AL110" s="2"/>
      <c r="AM110" s="2"/>
      <c r="AN110" s="2">
        <v>0</v>
      </c>
      <c r="AO110" s="1">
        <v>43906</v>
      </c>
      <c r="AT110" t="s">
        <v>120</v>
      </c>
      <c r="AU110" t="s">
        <v>101</v>
      </c>
      <c r="AV110" t="s">
        <v>102</v>
      </c>
      <c r="AW110" s="4">
        <v>480</v>
      </c>
      <c r="AX110" s="4">
        <v>48.480000000000004</v>
      </c>
      <c r="AY110" s="4">
        <v>0</v>
      </c>
      <c r="AZ110" s="4">
        <v>0</v>
      </c>
      <c r="BA110" s="4">
        <v>528.48</v>
      </c>
      <c r="BB110" s="2">
        <v>6000</v>
      </c>
      <c r="BC110" s="2" t="s">
        <v>73</v>
      </c>
      <c r="BD110" s="4">
        <v>8.8080000000000006E-2</v>
      </c>
      <c r="BE110" s="4" t="s">
        <v>86</v>
      </c>
      <c r="BF110" s="2" t="s">
        <v>65</v>
      </c>
      <c r="BG110" s="4">
        <v>100</v>
      </c>
      <c r="BH110" s="4">
        <v>8.8079999999999998</v>
      </c>
      <c r="BJ110" t="s">
        <v>75</v>
      </c>
      <c r="BK110" s="1" t="s">
        <v>76</v>
      </c>
      <c r="BL110">
        <f t="shared" si="10"/>
        <v>3</v>
      </c>
      <c r="BM110" s="12">
        <f t="shared" si="11"/>
        <v>0.08</v>
      </c>
    </row>
    <row r="111" spans="1:65">
      <c r="A111" s="1">
        <v>43903</v>
      </c>
      <c r="B111" s="1" t="str">
        <f t="shared" si="7"/>
        <v>11</v>
      </c>
      <c r="C111" t="s">
        <v>95</v>
      </c>
      <c r="D111" t="s">
        <v>82</v>
      </c>
      <c r="E111" t="s">
        <v>1368</v>
      </c>
      <c r="F111" t="s">
        <v>129</v>
      </c>
      <c r="G111" t="s">
        <v>130</v>
      </c>
      <c r="H111" s="2" t="s">
        <v>63</v>
      </c>
      <c r="I111" s="2" t="s">
        <v>63</v>
      </c>
      <c r="J111" s="2">
        <v>100</v>
      </c>
      <c r="K111" t="s">
        <v>64</v>
      </c>
      <c r="L111">
        <v>24</v>
      </c>
      <c r="M111" t="s">
        <v>65</v>
      </c>
      <c r="N111" s="2">
        <v>1</v>
      </c>
      <c r="O111" s="2" t="s">
        <v>66</v>
      </c>
      <c r="P111" s="2">
        <v>2400</v>
      </c>
      <c r="Q111" s="2">
        <v>24</v>
      </c>
      <c r="R111" s="3">
        <v>7.95</v>
      </c>
      <c r="S111" s="3">
        <v>190.8</v>
      </c>
      <c r="T111" s="1">
        <v>43903</v>
      </c>
      <c r="U111" s="1">
        <f t="shared" ca="1" si="8"/>
        <v>43903</v>
      </c>
      <c r="V111" s="1" t="str">
        <f t="shared" ca="1" si="9"/>
        <v>11</v>
      </c>
      <c r="W111" t="s">
        <v>67</v>
      </c>
      <c r="X111" t="s">
        <v>68</v>
      </c>
      <c r="Y111" t="s">
        <v>123</v>
      </c>
      <c r="AA111" s="2" t="s">
        <v>69</v>
      </c>
      <c r="AB111" s="2">
        <v>24</v>
      </c>
      <c r="AC111" t="s">
        <v>124</v>
      </c>
      <c r="AD111" s="1">
        <v>43963</v>
      </c>
      <c r="AE111" s="2"/>
      <c r="AH111" s="2"/>
      <c r="AK111" s="2">
        <v>0</v>
      </c>
      <c r="AL111" s="2"/>
      <c r="AM111" s="2"/>
      <c r="AN111" s="2">
        <v>0</v>
      </c>
      <c r="AO111" s="1">
        <v>43903</v>
      </c>
      <c r="AT111" t="s">
        <v>131</v>
      </c>
      <c r="AU111" t="s">
        <v>128</v>
      </c>
      <c r="AV111" t="s">
        <v>102</v>
      </c>
      <c r="AW111" s="4">
        <v>190.8</v>
      </c>
      <c r="AX111" s="4">
        <v>19.270800000000001</v>
      </c>
      <c r="AY111" s="4">
        <v>0</v>
      </c>
      <c r="AZ111" s="4">
        <v>0</v>
      </c>
      <c r="BA111" s="4">
        <v>210.07080000000002</v>
      </c>
      <c r="BB111" s="2">
        <v>2400</v>
      </c>
      <c r="BC111" s="2" t="s">
        <v>73</v>
      </c>
      <c r="BD111" s="4">
        <v>8.752950000000001E-2</v>
      </c>
      <c r="BE111" s="4" t="s">
        <v>86</v>
      </c>
      <c r="BF111" s="2" t="s">
        <v>65</v>
      </c>
      <c r="BG111" s="4">
        <v>100</v>
      </c>
      <c r="BH111" s="4">
        <v>8.7529500000000002</v>
      </c>
      <c r="BJ111" t="s">
        <v>75</v>
      </c>
      <c r="BK111" s="1" t="s">
        <v>76</v>
      </c>
      <c r="BL111">
        <f t="shared" si="10"/>
        <v>0</v>
      </c>
      <c r="BM111" s="12">
        <f t="shared" si="11"/>
        <v>7.9500000000000001E-2</v>
      </c>
    </row>
    <row r="112" spans="1:65">
      <c r="A112" s="1">
        <v>43903</v>
      </c>
      <c r="B112" s="1" t="str">
        <f t="shared" si="7"/>
        <v>11</v>
      </c>
      <c r="C112" t="s">
        <v>95</v>
      </c>
      <c r="D112" t="s">
        <v>82</v>
      </c>
      <c r="E112" t="s">
        <v>1368</v>
      </c>
      <c r="F112" t="s">
        <v>143</v>
      </c>
      <c r="G112" t="s">
        <v>144</v>
      </c>
      <c r="H112" s="2" t="s">
        <v>63</v>
      </c>
      <c r="I112" s="2" t="s">
        <v>63</v>
      </c>
      <c r="J112" s="2">
        <v>100</v>
      </c>
      <c r="K112" t="s">
        <v>64</v>
      </c>
      <c r="L112">
        <v>92</v>
      </c>
      <c r="M112" t="s">
        <v>65</v>
      </c>
      <c r="N112" s="2">
        <v>1</v>
      </c>
      <c r="O112" s="2" t="s">
        <v>66</v>
      </c>
      <c r="P112" s="2">
        <v>9200</v>
      </c>
      <c r="Q112" s="2">
        <v>92</v>
      </c>
      <c r="R112" s="3">
        <v>7.6</v>
      </c>
      <c r="S112" s="3">
        <v>699.19999999999993</v>
      </c>
      <c r="T112" s="1">
        <v>43903</v>
      </c>
      <c r="U112" s="1">
        <f t="shared" ca="1" si="8"/>
        <v>43903</v>
      </c>
      <c r="V112" s="1" t="str">
        <f t="shared" ca="1" si="9"/>
        <v>11</v>
      </c>
      <c r="W112" t="s">
        <v>67</v>
      </c>
      <c r="X112" t="s">
        <v>68</v>
      </c>
      <c r="Y112" t="s">
        <v>134</v>
      </c>
      <c r="AA112" s="2" t="s">
        <v>69</v>
      </c>
      <c r="AB112" s="2">
        <v>92</v>
      </c>
      <c r="AC112" t="s">
        <v>135</v>
      </c>
      <c r="AD112" s="1">
        <v>43915</v>
      </c>
      <c r="AE112" s="2"/>
      <c r="AF112" s="1"/>
      <c r="AG112" s="1"/>
      <c r="AH112" s="2"/>
      <c r="AI112" s="1"/>
      <c r="AJ112" s="1"/>
      <c r="AK112" s="2">
        <v>0</v>
      </c>
      <c r="AL112" s="2"/>
      <c r="AM112" s="2"/>
      <c r="AN112" s="2">
        <v>0</v>
      </c>
      <c r="AO112" s="1">
        <v>43903</v>
      </c>
      <c r="AT112" t="s">
        <v>145</v>
      </c>
      <c r="AU112" t="s">
        <v>137</v>
      </c>
      <c r="AV112" t="s">
        <v>102</v>
      </c>
      <c r="AW112" s="4">
        <v>699.19999999999993</v>
      </c>
      <c r="AX112" s="4">
        <v>70.619199999999992</v>
      </c>
      <c r="AY112" s="4">
        <v>0</v>
      </c>
      <c r="AZ112" s="4">
        <v>0</v>
      </c>
      <c r="BA112" s="4">
        <v>769.81919999999991</v>
      </c>
      <c r="BB112" s="2">
        <v>9200</v>
      </c>
      <c r="BC112" s="2" t="s">
        <v>73</v>
      </c>
      <c r="BD112" s="4">
        <v>8.3675999999999987E-2</v>
      </c>
      <c r="BE112" s="4" t="s">
        <v>146</v>
      </c>
      <c r="BF112" s="2" t="s">
        <v>65</v>
      </c>
      <c r="BG112" s="4">
        <v>100</v>
      </c>
      <c r="BH112" s="4">
        <v>8.3675999999999995</v>
      </c>
      <c r="BJ112" t="s">
        <v>75</v>
      </c>
      <c r="BK112" s="1" t="s">
        <v>76</v>
      </c>
      <c r="BL112">
        <f t="shared" si="10"/>
        <v>0</v>
      </c>
      <c r="BM112" s="12">
        <f t="shared" si="11"/>
        <v>7.5999999999999998E-2</v>
      </c>
    </row>
    <row r="113" spans="1:65">
      <c r="A113" s="1">
        <v>43906</v>
      </c>
      <c r="B113" s="1" t="str">
        <f t="shared" si="7"/>
        <v>12</v>
      </c>
      <c r="C113" t="s">
        <v>95</v>
      </c>
      <c r="D113" t="s">
        <v>82</v>
      </c>
      <c r="E113" t="s">
        <v>1368</v>
      </c>
      <c r="F113" t="s">
        <v>156</v>
      </c>
      <c r="G113" t="s">
        <v>157</v>
      </c>
      <c r="H113" s="2" t="s">
        <v>63</v>
      </c>
      <c r="I113" s="2" t="s">
        <v>63</v>
      </c>
      <c r="J113" s="2">
        <v>100</v>
      </c>
      <c r="K113" t="s">
        <v>64</v>
      </c>
      <c r="L113">
        <v>600</v>
      </c>
      <c r="M113" t="s">
        <v>65</v>
      </c>
      <c r="N113" s="2">
        <v>1</v>
      </c>
      <c r="O113" s="2" t="s">
        <v>66</v>
      </c>
      <c r="P113" s="2">
        <v>60000</v>
      </c>
      <c r="Q113" s="2">
        <v>600</v>
      </c>
      <c r="R113" s="3">
        <v>7.1</v>
      </c>
      <c r="S113" s="3"/>
      <c r="T113" s="1" t="s">
        <v>149</v>
      </c>
      <c r="U113" s="1">
        <f t="shared" ca="1" si="8"/>
        <v>44126</v>
      </c>
      <c r="V113" s="1" t="str">
        <f t="shared" ca="1" si="9"/>
        <v>43</v>
      </c>
      <c r="W113" t="s">
        <v>67</v>
      </c>
      <c r="X113" t="s">
        <v>68</v>
      </c>
      <c r="Y113" t="s">
        <v>150</v>
      </c>
      <c r="AA113" s="2" t="s">
        <v>151</v>
      </c>
      <c r="AB113" s="2"/>
      <c r="AD113" s="1"/>
      <c r="AE113" s="2"/>
      <c r="AH113" s="2"/>
      <c r="AK113" s="2">
        <v>0</v>
      </c>
      <c r="AL113" s="2" t="s">
        <v>125</v>
      </c>
      <c r="AM113" s="2" t="s">
        <v>73</v>
      </c>
      <c r="AN113" s="2">
        <v>0</v>
      </c>
      <c r="AO113" s="1"/>
      <c r="AT113" t="s">
        <v>158</v>
      </c>
      <c r="AV113" t="s">
        <v>102</v>
      </c>
      <c r="AW113" s="4"/>
      <c r="BB113" s="2"/>
      <c r="BC113" s="2"/>
      <c r="BD113" s="4"/>
      <c r="BE113" s="4"/>
      <c r="BF113" s="2"/>
      <c r="BG113" s="4"/>
      <c r="BH113" s="4">
        <v>0</v>
      </c>
      <c r="BK113" s="1"/>
      <c r="BL113">
        <f t="shared" si="10"/>
        <v>90</v>
      </c>
      <c r="BM113" s="12">
        <f t="shared" si="11"/>
        <v>0</v>
      </c>
    </row>
    <row r="114" spans="1:65">
      <c r="A114" s="1">
        <v>43903</v>
      </c>
      <c r="B114" s="1" t="str">
        <f t="shared" si="7"/>
        <v>11</v>
      </c>
      <c r="C114" t="s">
        <v>95</v>
      </c>
      <c r="D114" t="s">
        <v>82</v>
      </c>
      <c r="E114" t="s">
        <v>1368</v>
      </c>
      <c r="F114" t="s">
        <v>224</v>
      </c>
      <c r="G114" t="s">
        <v>225</v>
      </c>
      <c r="H114" s="2" t="s">
        <v>63</v>
      </c>
      <c r="I114" s="2" t="s">
        <v>63</v>
      </c>
      <c r="J114" s="2">
        <v>100</v>
      </c>
      <c r="K114" t="s">
        <v>64</v>
      </c>
      <c r="L114">
        <v>1</v>
      </c>
      <c r="M114" t="s">
        <v>65</v>
      </c>
      <c r="N114" s="2">
        <v>1</v>
      </c>
      <c r="O114" s="2" t="s">
        <v>66</v>
      </c>
      <c r="P114" s="2">
        <v>100</v>
      </c>
      <c r="Q114" s="2">
        <v>1</v>
      </c>
      <c r="R114" s="3">
        <v>15</v>
      </c>
      <c r="S114" s="3">
        <v>15</v>
      </c>
      <c r="T114" s="1">
        <v>43903</v>
      </c>
      <c r="U114" s="1">
        <f t="shared" ca="1" si="8"/>
        <v>43903</v>
      </c>
      <c r="V114" s="1" t="str">
        <f t="shared" ca="1" si="9"/>
        <v>11</v>
      </c>
      <c r="W114" t="s">
        <v>67</v>
      </c>
      <c r="X114" t="s">
        <v>68</v>
      </c>
      <c r="Y114" t="s">
        <v>164</v>
      </c>
      <c r="AA114" s="2" t="s">
        <v>69</v>
      </c>
      <c r="AB114" s="2">
        <v>1</v>
      </c>
      <c r="AC114" t="s">
        <v>165</v>
      </c>
      <c r="AD114" s="1">
        <v>43963</v>
      </c>
      <c r="AE114" s="2"/>
      <c r="AH114" s="2"/>
      <c r="AK114" s="2">
        <v>0</v>
      </c>
      <c r="AL114" s="2"/>
      <c r="AM114" s="2"/>
      <c r="AN114" s="2"/>
      <c r="AO114" s="1">
        <v>43903</v>
      </c>
      <c r="AT114" t="s">
        <v>226</v>
      </c>
      <c r="AU114" t="s">
        <v>167</v>
      </c>
      <c r="AV114" t="s">
        <v>102</v>
      </c>
      <c r="AW114" s="4">
        <v>15</v>
      </c>
      <c r="AX114" s="4">
        <v>1.5150000000000001</v>
      </c>
      <c r="AY114" s="4">
        <v>0</v>
      </c>
      <c r="AZ114" s="4">
        <v>0</v>
      </c>
      <c r="BA114" s="4">
        <v>16.515000000000001</v>
      </c>
      <c r="BB114" s="2">
        <v>100</v>
      </c>
      <c r="BC114" s="2" t="s">
        <v>73</v>
      </c>
      <c r="BD114" s="4">
        <v>0.16515000000000002</v>
      </c>
      <c r="BE114" s="4" t="s">
        <v>86</v>
      </c>
      <c r="BF114" s="2" t="s">
        <v>65</v>
      </c>
      <c r="BG114" s="4">
        <v>100</v>
      </c>
      <c r="BH114" s="4">
        <v>16.515000000000001</v>
      </c>
      <c r="BJ114" t="s">
        <v>75</v>
      </c>
      <c r="BK114" s="1" t="s">
        <v>76</v>
      </c>
      <c r="BL114">
        <f t="shared" si="10"/>
        <v>0</v>
      </c>
      <c r="BM114" s="12">
        <f t="shared" si="11"/>
        <v>0.15</v>
      </c>
    </row>
    <row r="115" spans="1:65">
      <c r="A115" s="1">
        <v>43903</v>
      </c>
      <c r="B115" s="1" t="str">
        <f t="shared" si="7"/>
        <v>11</v>
      </c>
      <c r="C115" t="s">
        <v>95</v>
      </c>
      <c r="D115" t="s">
        <v>82</v>
      </c>
      <c r="E115" t="s">
        <v>1368</v>
      </c>
      <c r="F115" t="s">
        <v>227</v>
      </c>
      <c r="G115" t="s">
        <v>228</v>
      </c>
      <c r="H115" s="2" t="s">
        <v>63</v>
      </c>
      <c r="I115" s="2" t="s">
        <v>63</v>
      </c>
      <c r="J115" s="2">
        <v>50</v>
      </c>
      <c r="K115" t="s">
        <v>64</v>
      </c>
      <c r="L115">
        <v>20</v>
      </c>
      <c r="M115" t="s">
        <v>65</v>
      </c>
      <c r="N115" s="2">
        <v>1</v>
      </c>
      <c r="O115" s="2" t="s">
        <v>66</v>
      </c>
      <c r="P115" s="2">
        <v>1000</v>
      </c>
      <c r="Q115" s="2">
        <v>20</v>
      </c>
      <c r="R115" s="3">
        <v>15</v>
      </c>
      <c r="S115" s="3">
        <v>300</v>
      </c>
      <c r="T115" s="1">
        <v>43903</v>
      </c>
      <c r="U115" s="1">
        <f t="shared" ca="1" si="8"/>
        <v>43903</v>
      </c>
      <c r="V115" s="1" t="str">
        <f t="shared" ca="1" si="9"/>
        <v>11</v>
      </c>
      <c r="W115" t="s">
        <v>67</v>
      </c>
      <c r="X115" t="s">
        <v>68</v>
      </c>
      <c r="Y115" t="s">
        <v>164</v>
      </c>
      <c r="AA115" s="2" t="s">
        <v>69</v>
      </c>
      <c r="AB115" s="2">
        <v>20</v>
      </c>
      <c r="AC115" t="s">
        <v>165</v>
      </c>
      <c r="AD115" s="1">
        <v>43963</v>
      </c>
      <c r="AE115" s="2"/>
      <c r="AH115" s="2"/>
      <c r="AK115" s="2">
        <v>0</v>
      </c>
      <c r="AL115" s="2"/>
      <c r="AM115" s="2"/>
      <c r="AN115" s="2"/>
      <c r="AO115" s="1">
        <v>43903</v>
      </c>
      <c r="AT115" t="s">
        <v>229</v>
      </c>
      <c r="AU115" t="s">
        <v>167</v>
      </c>
      <c r="AV115" t="s">
        <v>102</v>
      </c>
      <c r="AW115" s="4">
        <v>300</v>
      </c>
      <c r="AX115" s="4">
        <v>30.3</v>
      </c>
      <c r="AY115" s="4">
        <v>0</v>
      </c>
      <c r="AZ115" s="4">
        <v>0</v>
      </c>
      <c r="BA115" s="4">
        <v>330.3</v>
      </c>
      <c r="BB115" s="2">
        <v>1000</v>
      </c>
      <c r="BC115" s="2" t="s">
        <v>73</v>
      </c>
      <c r="BD115" s="4">
        <v>0.33030000000000004</v>
      </c>
      <c r="BE115" s="4" t="s">
        <v>86</v>
      </c>
      <c r="BF115" s="2" t="s">
        <v>65</v>
      </c>
      <c r="BG115" s="4">
        <v>100</v>
      </c>
      <c r="BH115" s="4">
        <v>33.03</v>
      </c>
      <c r="BJ115" t="s">
        <v>75</v>
      </c>
      <c r="BK115" s="1" t="s">
        <v>76</v>
      </c>
      <c r="BL115">
        <f t="shared" si="10"/>
        <v>0</v>
      </c>
      <c r="BM115" s="12">
        <f t="shared" si="11"/>
        <v>0.3</v>
      </c>
    </row>
    <row r="116" spans="1:65">
      <c r="A116" s="1">
        <v>43903</v>
      </c>
      <c r="B116" s="1" t="str">
        <f t="shared" si="7"/>
        <v>11</v>
      </c>
      <c r="C116" t="s">
        <v>95</v>
      </c>
      <c r="D116" t="s">
        <v>82</v>
      </c>
      <c r="E116" t="s">
        <v>1368</v>
      </c>
      <c r="F116" t="s">
        <v>227</v>
      </c>
      <c r="G116" t="s">
        <v>228</v>
      </c>
      <c r="H116" s="2" t="s">
        <v>63</v>
      </c>
      <c r="I116" s="2" t="s">
        <v>63</v>
      </c>
      <c r="J116" s="2">
        <v>50</v>
      </c>
      <c r="K116" t="s">
        <v>64</v>
      </c>
      <c r="L116">
        <v>20</v>
      </c>
      <c r="M116" t="s">
        <v>65</v>
      </c>
      <c r="N116" s="2">
        <v>1</v>
      </c>
      <c r="O116" s="2" t="s">
        <v>66</v>
      </c>
      <c r="P116" s="2">
        <v>1000</v>
      </c>
      <c r="Q116" s="2">
        <v>20</v>
      </c>
      <c r="R116" s="3">
        <v>15</v>
      </c>
      <c r="S116" s="3">
        <v>300</v>
      </c>
      <c r="T116" s="1">
        <v>43903</v>
      </c>
      <c r="U116" s="1">
        <f t="shared" ca="1" si="8"/>
        <v>43903</v>
      </c>
      <c r="V116" s="1" t="str">
        <f t="shared" ca="1" si="9"/>
        <v>11</v>
      </c>
      <c r="W116" t="s">
        <v>67</v>
      </c>
      <c r="X116" t="s">
        <v>68</v>
      </c>
      <c r="Y116" t="s">
        <v>164</v>
      </c>
      <c r="AA116" s="2" t="s">
        <v>69</v>
      </c>
      <c r="AB116" s="2">
        <v>20</v>
      </c>
      <c r="AC116" t="s">
        <v>165</v>
      </c>
      <c r="AD116" s="1">
        <v>43963</v>
      </c>
      <c r="AE116" s="2"/>
      <c r="AH116" s="2"/>
      <c r="AK116" s="2">
        <v>0</v>
      </c>
      <c r="AL116" s="2"/>
      <c r="AM116" s="2"/>
      <c r="AN116" s="2"/>
      <c r="AO116" s="1">
        <v>43903</v>
      </c>
      <c r="AT116" t="s">
        <v>230</v>
      </c>
      <c r="AU116" t="s">
        <v>167</v>
      </c>
      <c r="AV116" t="s">
        <v>102</v>
      </c>
      <c r="AW116" s="4">
        <v>300</v>
      </c>
      <c r="AX116" s="4">
        <v>30.3</v>
      </c>
      <c r="AY116" s="4">
        <v>0</v>
      </c>
      <c r="AZ116" s="4">
        <v>0</v>
      </c>
      <c r="BA116" s="4">
        <v>330.3</v>
      </c>
      <c r="BB116" s="2">
        <v>1000</v>
      </c>
      <c r="BC116" s="2" t="s">
        <v>73</v>
      </c>
      <c r="BD116" s="4">
        <v>0.33030000000000004</v>
      </c>
      <c r="BE116" s="4" t="s">
        <v>86</v>
      </c>
      <c r="BF116" s="2" t="s">
        <v>65</v>
      </c>
      <c r="BG116" s="4">
        <v>100</v>
      </c>
      <c r="BH116" s="4">
        <v>33.03</v>
      </c>
      <c r="BJ116" t="s">
        <v>75</v>
      </c>
      <c r="BK116" s="1" t="s">
        <v>76</v>
      </c>
      <c r="BL116">
        <f t="shared" si="10"/>
        <v>0</v>
      </c>
      <c r="BM116" s="12">
        <f t="shared" si="11"/>
        <v>0.3</v>
      </c>
    </row>
    <row r="117" spans="1:65">
      <c r="A117" s="1">
        <v>43903</v>
      </c>
      <c r="B117" s="1" t="str">
        <f t="shared" si="7"/>
        <v>11</v>
      </c>
      <c r="C117" t="s">
        <v>95</v>
      </c>
      <c r="D117" t="s">
        <v>82</v>
      </c>
      <c r="E117" t="s">
        <v>1368</v>
      </c>
      <c r="F117" t="s">
        <v>227</v>
      </c>
      <c r="G117" t="s">
        <v>225</v>
      </c>
      <c r="H117" s="2" t="s">
        <v>63</v>
      </c>
      <c r="I117" s="2" t="s">
        <v>63</v>
      </c>
      <c r="J117" s="2">
        <v>100</v>
      </c>
      <c r="K117" t="s">
        <v>64</v>
      </c>
      <c r="L117">
        <v>14</v>
      </c>
      <c r="M117" t="s">
        <v>65</v>
      </c>
      <c r="N117" s="2">
        <v>1</v>
      </c>
      <c r="O117" s="2" t="s">
        <v>66</v>
      </c>
      <c r="P117" s="2">
        <v>1400</v>
      </c>
      <c r="Q117" s="2">
        <v>14</v>
      </c>
      <c r="R117" s="3">
        <v>15</v>
      </c>
      <c r="S117" s="3">
        <v>210</v>
      </c>
      <c r="T117" s="1">
        <v>43903</v>
      </c>
      <c r="U117" s="1">
        <f t="shared" ca="1" si="8"/>
        <v>43903</v>
      </c>
      <c r="V117" s="1" t="str">
        <f t="shared" ca="1" si="9"/>
        <v>11</v>
      </c>
      <c r="W117" t="s">
        <v>67</v>
      </c>
      <c r="X117" t="s">
        <v>68</v>
      </c>
      <c r="Y117" t="s">
        <v>164</v>
      </c>
      <c r="AA117" s="2" t="s">
        <v>69</v>
      </c>
      <c r="AB117" s="2">
        <v>14</v>
      </c>
      <c r="AC117" t="s">
        <v>165</v>
      </c>
      <c r="AD117" s="1">
        <v>43963</v>
      </c>
      <c r="AE117" s="2"/>
      <c r="AH117" s="2"/>
      <c r="AK117" s="2">
        <v>0</v>
      </c>
      <c r="AL117" s="2"/>
      <c r="AM117" s="2"/>
      <c r="AN117" s="2"/>
      <c r="AO117" s="1">
        <v>43903</v>
      </c>
      <c r="AT117" t="s">
        <v>231</v>
      </c>
      <c r="AU117" t="s">
        <v>167</v>
      </c>
      <c r="AV117" t="s">
        <v>102</v>
      </c>
      <c r="AW117" s="4">
        <v>210</v>
      </c>
      <c r="AX117" s="4">
        <v>21.21</v>
      </c>
      <c r="AY117" s="4">
        <v>0</v>
      </c>
      <c r="AZ117" s="4">
        <v>0</v>
      </c>
      <c r="BA117" s="4">
        <v>231.21</v>
      </c>
      <c r="BB117" s="2">
        <v>1400</v>
      </c>
      <c r="BC117" s="2" t="s">
        <v>73</v>
      </c>
      <c r="BD117" s="4">
        <v>0.16515000000000002</v>
      </c>
      <c r="BE117" s="4" t="s">
        <v>86</v>
      </c>
      <c r="BF117" s="2" t="s">
        <v>65</v>
      </c>
      <c r="BG117" s="4">
        <v>100</v>
      </c>
      <c r="BH117" s="4">
        <v>16.515000000000001</v>
      </c>
      <c r="BJ117" t="s">
        <v>75</v>
      </c>
      <c r="BK117" s="1" t="s">
        <v>76</v>
      </c>
      <c r="BL117">
        <f t="shared" si="10"/>
        <v>0</v>
      </c>
      <c r="BM117" s="12">
        <f t="shared" si="11"/>
        <v>0.15</v>
      </c>
    </row>
    <row r="118" spans="1:65">
      <c r="A118" s="1">
        <v>43903</v>
      </c>
      <c r="B118" s="1" t="str">
        <f t="shared" si="7"/>
        <v>11</v>
      </c>
      <c r="C118" t="s">
        <v>95</v>
      </c>
      <c r="D118" t="s">
        <v>82</v>
      </c>
      <c r="E118" t="s">
        <v>1368</v>
      </c>
      <c r="F118" t="s">
        <v>232</v>
      </c>
      <c r="G118" t="s">
        <v>233</v>
      </c>
      <c r="H118" s="2" t="s">
        <v>63</v>
      </c>
      <c r="I118" s="2" t="s">
        <v>63</v>
      </c>
      <c r="J118" s="2">
        <v>100</v>
      </c>
      <c r="K118" t="s">
        <v>64</v>
      </c>
      <c r="L118">
        <v>18</v>
      </c>
      <c r="M118" t="s">
        <v>65</v>
      </c>
      <c r="N118" s="2">
        <v>1</v>
      </c>
      <c r="O118" s="2" t="s">
        <v>66</v>
      </c>
      <c r="P118" s="2">
        <v>1800</v>
      </c>
      <c r="Q118" s="2">
        <v>18</v>
      </c>
      <c r="R118" s="3">
        <v>13</v>
      </c>
      <c r="S118" s="3">
        <v>234</v>
      </c>
      <c r="T118" s="1">
        <v>43903</v>
      </c>
      <c r="U118" s="1">
        <f t="shared" ca="1" si="8"/>
        <v>43903</v>
      </c>
      <c r="V118" s="1" t="str">
        <f t="shared" ca="1" si="9"/>
        <v>11</v>
      </c>
      <c r="W118" t="s">
        <v>67</v>
      </c>
      <c r="X118" t="s">
        <v>68</v>
      </c>
      <c r="Y118" t="s">
        <v>164</v>
      </c>
      <c r="AA118" s="2" t="s">
        <v>69</v>
      </c>
      <c r="AB118" s="2">
        <v>18</v>
      </c>
      <c r="AC118" t="s">
        <v>165</v>
      </c>
      <c r="AD118" s="1">
        <v>43963</v>
      </c>
      <c r="AE118" s="2"/>
      <c r="AH118" s="2"/>
      <c r="AK118" s="2">
        <v>0</v>
      </c>
      <c r="AL118" s="2"/>
      <c r="AM118" s="2"/>
      <c r="AN118" s="2"/>
      <c r="AO118" s="1">
        <v>43903</v>
      </c>
      <c r="AT118" t="s">
        <v>234</v>
      </c>
      <c r="AU118" t="s">
        <v>167</v>
      </c>
      <c r="AV118" t="s">
        <v>102</v>
      </c>
      <c r="AW118" s="4">
        <v>234</v>
      </c>
      <c r="AX118" s="4">
        <v>23.634</v>
      </c>
      <c r="AY118" s="4">
        <v>0</v>
      </c>
      <c r="AZ118" s="4">
        <v>0</v>
      </c>
      <c r="BA118" s="4">
        <v>257.63400000000001</v>
      </c>
      <c r="BB118" s="2">
        <v>1800</v>
      </c>
      <c r="BC118" s="2" t="s">
        <v>73</v>
      </c>
      <c r="BD118" s="4">
        <v>0.14313000000000001</v>
      </c>
      <c r="BE118" s="4" t="s">
        <v>86</v>
      </c>
      <c r="BF118" s="2" t="s">
        <v>65</v>
      </c>
      <c r="BG118" s="4">
        <v>100</v>
      </c>
      <c r="BH118" s="4">
        <v>14.313000000000001</v>
      </c>
      <c r="BJ118" t="s">
        <v>75</v>
      </c>
      <c r="BK118" s="1" t="s">
        <v>76</v>
      </c>
      <c r="BL118">
        <f t="shared" si="10"/>
        <v>0</v>
      </c>
      <c r="BM118" s="12">
        <f t="shared" si="11"/>
        <v>0.13</v>
      </c>
    </row>
    <row r="119" spans="1:65">
      <c r="A119" s="1">
        <v>43903</v>
      </c>
      <c r="B119" s="1" t="str">
        <f t="shared" si="7"/>
        <v>11</v>
      </c>
      <c r="C119" t="s">
        <v>95</v>
      </c>
      <c r="D119" t="s">
        <v>82</v>
      </c>
      <c r="E119" t="s">
        <v>1368</v>
      </c>
      <c r="F119" t="s">
        <v>247</v>
      </c>
      <c r="G119" t="s">
        <v>248</v>
      </c>
      <c r="H119" s="2" t="s">
        <v>63</v>
      </c>
      <c r="I119" s="2" t="s">
        <v>63</v>
      </c>
      <c r="J119" s="2">
        <v>100</v>
      </c>
      <c r="K119" t="s">
        <v>64</v>
      </c>
      <c r="L119">
        <v>194</v>
      </c>
      <c r="M119" t="s">
        <v>65</v>
      </c>
      <c r="N119" s="2">
        <v>1</v>
      </c>
      <c r="O119" s="2" t="s">
        <v>66</v>
      </c>
      <c r="P119" s="2">
        <v>19400</v>
      </c>
      <c r="Q119" s="2">
        <v>194</v>
      </c>
      <c r="R119" s="3">
        <v>6.5</v>
      </c>
      <c r="S119" s="3">
        <v>1261</v>
      </c>
      <c r="T119" s="1">
        <v>43903</v>
      </c>
      <c r="U119" s="1">
        <f t="shared" ca="1" si="8"/>
        <v>43903</v>
      </c>
      <c r="V119" s="1" t="str">
        <f t="shared" ca="1" si="9"/>
        <v>11</v>
      </c>
      <c r="W119" t="s">
        <v>67</v>
      </c>
      <c r="X119" t="s">
        <v>68</v>
      </c>
      <c r="Y119" t="s">
        <v>237</v>
      </c>
      <c r="AA119" s="2" t="s">
        <v>69</v>
      </c>
      <c r="AB119" s="2">
        <v>194</v>
      </c>
      <c r="AC119" t="s">
        <v>238</v>
      </c>
      <c r="AD119" s="1">
        <v>43915</v>
      </c>
      <c r="AE119" s="2"/>
      <c r="AF119" s="1"/>
      <c r="AG119" s="1"/>
      <c r="AH119" s="2"/>
      <c r="AI119" s="1"/>
      <c r="AJ119" s="1"/>
      <c r="AK119" s="2">
        <v>0</v>
      </c>
      <c r="AL119" s="2"/>
      <c r="AM119" s="2"/>
      <c r="AN119" s="2"/>
      <c r="AO119" s="1">
        <v>43903</v>
      </c>
      <c r="AT119" t="s">
        <v>249</v>
      </c>
      <c r="AU119" t="s">
        <v>240</v>
      </c>
      <c r="AV119" t="s">
        <v>102</v>
      </c>
      <c r="AW119" s="4">
        <v>1261</v>
      </c>
      <c r="AX119" s="4">
        <v>127.361</v>
      </c>
      <c r="AY119" s="4">
        <v>0</v>
      </c>
      <c r="AZ119" s="4">
        <v>0</v>
      </c>
      <c r="BA119" s="4">
        <v>1388.3610000000001</v>
      </c>
      <c r="BB119" s="2">
        <v>19400</v>
      </c>
      <c r="BC119" s="2" t="s">
        <v>73</v>
      </c>
      <c r="BD119" s="4">
        <v>7.1565000000000004E-2</v>
      </c>
      <c r="BE119" s="4" t="s">
        <v>86</v>
      </c>
      <c r="BF119" s="2" t="s">
        <v>65</v>
      </c>
      <c r="BG119" s="4">
        <v>100</v>
      </c>
      <c r="BH119" s="4">
        <v>7.1565000000000003</v>
      </c>
      <c r="BJ119" t="s">
        <v>75</v>
      </c>
      <c r="BK119" s="1" t="s">
        <v>76</v>
      </c>
      <c r="BL119">
        <f t="shared" si="10"/>
        <v>0</v>
      </c>
      <c r="BM119" s="12">
        <f t="shared" si="11"/>
        <v>6.5000000000000002E-2</v>
      </c>
    </row>
    <row r="120" spans="1:65">
      <c r="A120" s="1">
        <v>43906</v>
      </c>
      <c r="B120" s="1" t="str">
        <f t="shared" si="7"/>
        <v>12</v>
      </c>
      <c r="C120" t="s">
        <v>87</v>
      </c>
      <c r="D120" t="s">
        <v>82</v>
      </c>
      <c r="E120" t="s">
        <v>1368</v>
      </c>
      <c r="F120" t="s">
        <v>263</v>
      </c>
      <c r="G120" t="s">
        <v>264</v>
      </c>
      <c r="H120" s="2" t="s">
        <v>63</v>
      </c>
      <c r="I120" s="2" t="s">
        <v>63</v>
      </c>
      <c r="J120" s="2">
        <v>100</v>
      </c>
      <c r="K120" t="s">
        <v>64</v>
      </c>
      <c r="L120">
        <v>10</v>
      </c>
      <c r="M120" t="s">
        <v>65</v>
      </c>
      <c r="N120" s="2">
        <v>100</v>
      </c>
      <c r="O120" s="2" t="s">
        <v>90</v>
      </c>
      <c r="P120" s="2">
        <v>100000</v>
      </c>
      <c r="Q120" s="2">
        <v>1000</v>
      </c>
      <c r="R120" s="3">
        <v>7.32</v>
      </c>
      <c r="S120" s="3">
        <v>7320</v>
      </c>
      <c r="T120" s="1">
        <v>43907</v>
      </c>
      <c r="U120" s="1">
        <f t="shared" ca="1" si="8"/>
        <v>43907</v>
      </c>
      <c r="V120" s="1" t="str">
        <f t="shared" ca="1" si="9"/>
        <v>12</v>
      </c>
      <c r="W120" t="s">
        <v>67</v>
      </c>
      <c r="X120" t="s">
        <v>68</v>
      </c>
      <c r="Y120" t="s">
        <v>257</v>
      </c>
      <c r="AA120" s="2" t="s">
        <v>69</v>
      </c>
      <c r="AB120" s="2">
        <v>1000</v>
      </c>
      <c r="AC120">
        <v>12850146</v>
      </c>
      <c r="AD120" s="1">
        <v>43965</v>
      </c>
      <c r="AE120" s="2"/>
      <c r="AH120" s="2"/>
      <c r="AK120" s="2">
        <v>0</v>
      </c>
      <c r="AL120" s="2"/>
      <c r="AM120" s="2"/>
      <c r="AN120" s="2"/>
      <c r="AO120" s="1">
        <v>43907</v>
      </c>
      <c r="AT120" t="s">
        <v>265</v>
      </c>
      <c r="AU120" t="s">
        <v>259</v>
      </c>
      <c r="AV120" t="s">
        <v>72</v>
      </c>
      <c r="AW120" s="4">
        <v>7320</v>
      </c>
      <c r="AX120" s="4">
        <v>739.32</v>
      </c>
      <c r="AY120" s="4">
        <v>0</v>
      </c>
      <c r="AZ120" s="4">
        <v>0</v>
      </c>
      <c r="BA120" s="4">
        <v>8059.32</v>
      </c>
      <c r="BB120" s="2">
        <v>100000</v>
      </c>
      <c r="BC120" s="2" t="s">
        <v>73</v>
      </c>
      <c r="BD120" s="4">
        <v>8.0593200000000004E-2</v>
      </c>
      <c r="BE120" s="4" t="s">
        <v>86</v>
      </c>
      <c r="BF120" s="2" t="s">
        <v>65</v>
      </c>
      <c r="BG120" s="4">
        <v>100</v>
      </c>
      <c r="BH120" s="4">
        <v>8.0593199999999996</v>
      </c>
      <c r="BJ120" t="s">
        <v>75</v>
      </c>
      <c r="BK120" s="1" t="s">
        <v>76</v>
      </c>
      <c r="BL120">
        <f t="shared" si="10"/>
        <v>1</v>
      </c>
      <c r="BM120" s="12">
        <f t="shared" si="11"/>
        <v>7.3200000000000001E-2</v>
      </c>
    </row>
    <row r="121" spans="1:65">
      <c r="A121" s="1">
        <v>43902</v>
      </c>
      <c r="B121" s="1" t="str">
        <f t="shared" si="7"/>
        <v>11</v>
      </c>
      <c r="C121" t="s">
        <v>173</v>
      </c>
      <c r="D121" t="s">
        <v>82</v>
      </c>
      <c r="E121" t="s">
        <v>1368</v>
      </c>
      <c r="F121" t="s">
        <v>349</v>
      </c>
      <c r="G121" t="s">
        <v>350</v>
      </c>
      <c r="H121" s="2" t="s">
        <v>63</v>
      </c>
      <c r="I121" s="2" t="s">
        <v>63</v>
      </c>
      <c r="J121" s="2">
        <v>100</v>
      </c>
      <c r="K121" t="s">
        <v>64</v>
      </c>
      <c r="L121">
        <v>1</v>
      </c>
      <c r="M121" t="s">
        <v>65</v>
      </c>
      <c r="N121" s="2">
        <v>2</v>
      </c>
      <c r="O121" s="2" t="s">
        <v>90</v>
      </c>
      <c r="P121" s="2">
        <v>200</v>
      </c>
      <c r="Q121" s="2">
        <v>2</v>
      </c>
      <c r="R121" s="3">
        <v>10</v>
      </c>
      <c r="S121" s="3">
        <v>20</v>
      </c>
      <c r="T121" s="1">
        <v>43910</v>
      </c>
      <c r="U121" s="1">
        <f t="shared" ca="1" si="8"/>
        <v>43910</v>
      </c>
      <c r="V121" s="1" t="str">
        <f t="shared" ca="1" si="9"/>
        <v>12</v>
      </c>
      <c r="W121" t="s">
        <v>314</v>
      </c>
      <c r="X121" t="s">
        <v>68</v>
      </c>
      <c r="Y121" t="s">
        <v>351</v>
      </c>
      <c r="Z121" t="s">
        <v>352</v>
      </c>
      <c r="AA121" s="2" t="s">
        <v>210</v>
      </c>
      <c r="AB121" s="2"/>
      <c r="AD121" s="1"/>
      <c r="AE121" s="2"/>
      <c r="AH121" s="2"/>
      <c r="AK121" s="2">
        <v>2</v>
      </c>
      <c r="AL121" s="2" t="s">
        <v>125</v>
      </c>
      <c r="AM121" s="2" t="s">
        <v>73</v>
      </c>
      <c r="AN121" s="2">
        <v>100</v>
      </c>
      <c r="AO121" s="1">
        <v>43910</v>
      </c>
      <c r="AT121" t="s">
        <v>353</v>
      </c>
      <c r="AV121" t="s">
        <v>102</v>
      </c>
      <c r="AW121" s="4">
        <v>20</v>
      </c>
      <c r="AX121" s="4">
        <v>2.02</v>
      </c>
      <c r="AY121" s="4">
        <v>0</v>
      </c>
      <c r="AZ121" s="4">
        <v>0</v>
      </c>
      <c r="BA121" s="4">
        <v>22.02</v>
      </c>
      <c r="BB121" s="2">
        <v>200</v>
      </c>
      <c r="BC121" s="2" t="s">
        <v>73</v>
      </c>
      <c r="BD121" s="4">
        <v>0.1101</v>
      </c>
      <c r="BE121" s="4" t="s">
        <v>86</v>
      </c>
      <c r="BF121" s="2" t="s">
        <v>65</v>
      </c>
      <c r="BG121" s="4">
        <v>100</v>
      </c>
      <c r="BH121" s="4">
        <v>11.01</v>
      </c>
      <c r="BJ121" t="s">
        <v>75</v>
      </c>
      <c r="BK121" s="1" t="s">
        <v>76</v>
      </c>
      <c r="BL121">
        <f t="shared" si="10"/>
        <v>8</v>
      </c>
      <c r="BM121" s="12">
        <f t="shared" si="11"/>
        <v>0.1</v>
      </c>
    </row>
    <row r="122" spans="1:65">
      <c r="A122" s="1">
        <v>43903</v>
      </c>
      <c r="B122" s="1" t="str">
        <f t="shared" si="7"/>
        <v>11</v>
      </c>
      <c r="C122" t="s">
        <v>59</v>
      </c>
      <c r="D122" t="s">
        <v>82</v>
      </c>
      <c r="E122" t="s">
        <v>1368</v>
      </c>
      <c r="F122" t="s">
        <v>83</v>
      </c>
      <c r="G122" t="s">
        <v>84</v>
      </c>
      <c r="H122" s="2" t="s">
        <v>63</v>
      </c>
      <c r="I122" s="2" t="s">
        <v>63</v>
      </c>
      <c r="J122" s="2">
        <v>100</v>
      </c>
      <c r="K122" t="s">
        <v>64</v>
      </c>
      <c r="L122">
        <v>300</v>
      </c>
      <c r="M122" t="s">
        <v>65</v>
      </c>
      <c r="N122" s="2">
        <v>1</v>
      </c>
      <c r="O122" s="2" t="s">
        <v>66</v>
      </c>
      <c r="P122" s="2">
        <v>30000</v>
      </c>
      <c r="Q122" s="2">
        <v>300</v>
      </c>
      <c r="R122" s="3">
        <v>13.13</v>
      </c>
      <c r="S122" s="3">
        <v>3939.0000000000005</v>
      </c>
      <c r="T122" s="1">
        <v>43910</v>
      </c>
      <c r="U122" s="1">
        <f t="shared" ca="1" si="8"/>
        <v>43910</v>
      </c>
      <c r="V122" s="1" t="str">
        <f t="shared" ca="1" si="9"/>
        <v>12</v>
      </c>
      <c r="W122" t="s">
        <v>67</v>
      </c>
      <c r="X122" t="s">
        <v>68</v>
      </c>
      <c r="Y122">
        <v>316906</v>
      </c>
      <c r="AA122" s="2" t="s">
        <v>69</v>
      </c>
      <c r="AB122" s="2">
        <v>300</v>
      </c>
      <c r="AC122">
        <v>636284</v>
      </c>
      <c r="AD122" s="1">
        <v>43922</v>
      </c>
      <c r="AE122" s="2"/>
      <c r="AF122" s="1"/>
      <c r="AG122" s="1"/>
      <c r="AH122" s="2"/>
      <c r="AI122" s="1"/>
      <c r="AJ122" s="1"/>
      <c r="AK122" s="2">
        <v>0</v>
      </c>
      <c r="AL122" s="2"/>
      <c r="AN122" s="2"/>
      <c r="AO122" s="1">
        <v>43910</v>
      </c>
      <c r="AT122" t="s">
        <v>363</v>
      </c>
      <c r="AU122" t="s">
        <v>361</v>
      </c>
      <c r="AV122" t="s">
        <v>72</v>
      </c>
      <c r="AW122" s="4">
        <v>3939.0000000000005</v>
      </c>
      <c r="AX122" s="4">
        <v>397.83900000000006</v>
      </c>
      <c r="AY122" s="4">
        <v>0</v>
      </c>
      <c r="AZ122" s="4">
        <v>0</v>
      </c>
      <c r="BA122" s="4">
        <v>4336.8390000000009</v>
      </c>
      <c r="BB122" s="2">
        <v>30000</v>
      </c>
      <c r="BC122" s="2" t="s">
        <v>73</v>
      </c>
      <c r="BD122" s="4">
        <v>0.14456130000000003</v>
      </c>
      <c r="BE122" s="4" t="s">
        <v>86</v>
      </c>
      <c r="BF122" s="2" t="s">
        <v>65</v>
      </c>
      <c r="BG122" s="4">
        <v>100</v>
      </c>
      <c r="BH122" s="4">
        <v>14.456130000000003</v>
      </c>
      <c r="BJ122" t="s">
        <v>75</v>
      </c>
      <c r="BK122" s="1" t="s">
        <v>76</v>
      </c>
      <c r="BL122">
        <f t="shared" si="10"/>
        <v>7</v>
      </c>
      <c r="BM122" s="12">
        <f t="shared" si="11"/>
        <v>0.13130000000000003</v>
      </c>
    </row>
    <row r="123" spans="1:65">
      <c r="A123" s="1">
        <v>43906</v>
      </c>
      <c r="B123" s="1" t="str">
        <f t="shared" si="7"/>
        <v>12</v>
      </c>
      <c r="C123" t="s">
        <v>59</v>
      </c>
      <c r="D123" t="s">
        <v>82</v>
      </c>
      <c r="E123" t="s">
        <v>1368</v>
      </c>
      <c r="F123" t="s">
        <v>83</v>
      </c>
      <c r="G123" t="s">
        <v>84</v>
      </c>
      <c r="H123" s="2" t="s">
        <v>63</v>
      </c>
      <c r="I123" s="2" t="s">
        <v>63</v>
      </c>
      <c r="J123" s="2">
        <v>100</v>
      </c>
      <c r="K123" t="s">
        <v>64</v>
      </c>
      <c r="L123">
        <v>300</v>
      </c>
      <c r="M123" t="s">
        <v>65</v>
      </c>
      <c r="N123" s="2">
        <v>1</v>
      </c>
      <c r="O123" s="2" t="s">
        <v>66</v>
      </c>
      <c r="P123" s="2">
        <v>30000</v>
      </c>
      <c r="Q123" s="2">
        <v>300</v>
      </c>
      <c r="R123" s="3">
        <v>12.52</v>
      </c>
      <c r="S123" s="3">
        <v>3756</v>
      </c>
      <c r="T123" s="1">
        <v>43913</v>
      </c>
      <c r="U123" s="1">
        <f t="shared" ca="1" si="8"/>
        <v>43913</v>
      </c>
      <c r="V123" s="1" t="str">
        <f t="shared" ca="1" si="9"/>
        <v>13</v>
      </c>
      <c r="W123" t="s">
        <v>67</v>
      </c>
      <c r="X123" t="s">
        <v>68</v>
      </c>
      <c r="Y123">
        <v>316984</v>
      </c>
      <c r="AA123" s="2" t="s">
        <v>69</v>
      </c>
      <c r="AB123" s="2">
        <v>300</v>
      </c>
      <c r="AC123">
        <v>636358</v>
      </c>
      <c r="AD123" s="1">
        <v>43922</v>
      </c>
      <c r="AE123" s="2"/>
      <c r="AF123" s="1"/>
      <c r="AG123" s="1"/>
      <c r="AH123" s="2"/>
      <c r="AI123" s="1"/>
      <c r="AJ123" s="1"/>
      <c r="AK123" s="2">
        <v>0</v>
      </c>
      <c r="AL123" s="2"/>
      <c r="AN123" s="2"/>
      <c r="AO123" s="1">
        <v>43913</v>
      </c>
      <c r="AT123" t="s">
        <v>384</v>
      </c>
      <c r="AU123" t="s">
        <v>381</v>
      </c>
      <c r="AV123" t="s">
        <v>72</v>
      </c>
      <c r="AW123" s="4">
        <v>3756</v>
      </c>
      <c r="AX123" s="4">
        <v>379.35600000000005</v>
      </c>
      <c r="AY123" s="4">
        <v>0</v>
      </c>
      <c r="AZ123" s="4">
        <v>0</v>
      </c>
      <c r="BA123" s="4">
        <v>4135.3559999999998</v>
      </c>
      <c r="BB123" s="2">
        <v>30000</v>
      </c>
      <c r="BC123" s="2" t="s">
        <v>73</v>
      </c>
      <c r="BD123" s="4">
        <v>0.1378452</v>
      </c>
      <c r="BE123" s="4" t="s">
        <v>86</v>
      </c>
      <c r="BF123" s="2" t="s">
        <v>65</v>
      </c>
      <c r="BG123" s="4">
        <v>100</v>
      </c>
      <c r="BH123" s="4">
        <v>13.784520000000001</v>
      </c>
      <c r="BJ123" t="s">
        <v>75</v>
      </c>
      <c r="BK123" s="1" t="s">
        <v>76</v>
      </c>
      <c r="BL123">
        <f t="shared" si="10"/>
        <v>7</v>
      </c>
      <c r="BM123" s="12">
        <f t="shared" si="11"/>
        <v>0.12520000000000001</v>
      </c>
    </row>
    <row r="124" spans="1:65">
      <c r="A124" s="1">
        <v>43903</v>
      </c>
      <c r="B124" s="1" t="str">
        <f t="shared" si="7"/>
        <v>11</v>
      </c>
      <c r="C124" t="s">
        <v>95</v>
      </c>
      <c r="D124" t="s">
        <v>82</v>
      </c>
      <c r="E124" t="s">
        <v>1368</v>
      </c>
      <c r="F124" t="s">
        <v>474</v>
      </c>
      <c r="G124" t="s">
        <v>248</v>
      </c>
      <c r="H124" s="2" t="s">
        <v>63</v>
      </c>
      <c r="I124" s="2" t="s">
        <v>63</v>
      </c>
      <c r="J124" s="2">
        <v>100</v>
      </c>
      <c r="K124" t="s">
        <v>64</v>
      </c>
      <c r="L124">
        <v>2000</v>
      </c>
      <c r="M124" t="s">
        <v>65</v>
      </c>
      <c r="N124" s="2">
        <v>1</v>
      </c>
      <c r="O124" s="2" t="s">
        <v>66</v>
      </c>
      <c r="P124" s="2">
        <v>200000</v>
      </c>
      <c r="Q124" s="2">
        <v>2000</v>
      </c>
      <c r="R124" s="3">
        <v>6.5</v>
      </c>
      <c r="S124" s="3">
        <v>13000</v>
      </c>
      <c r="T124" s="1" t="s">
        <v>149</v>
      </c>
      <c r="U124" s="1">
        <f t="shared" ca="1" si="8"/>
        <v>44126</v>
      </c>
      <c r="V124" s="1" t="str">
        <f t="shared" ca="1" si="9"/>
        <v>43</v>
      </c>
      <c r="W124" t="s">
        <v>67</v>
      </c>
      <c r="X124" t="s">
        <v>68</v>
      </c>
      <c r="Y124" t="s">
        <v>466</v>
      </c>
      <c r="AA124" s="2" t="s">
        <v>69</v>
      </c>
      <c r="AB124" s="2">
        <v>2000</v>
      </c>
      <c r="AC124" t="s">
        <v>467</v>
      </c>
      <c r="AD124" s="1">
        <v>43962</v>
      </c>
      <c r="AE124" s="2"/>
      <c r="AH124" s="2"/>
      <c r="AK124" s="2">
        <v>0</v>
      </c>
      <c r="AL124" s="2" t="s">
        <v>125</v>
      </c>
      <c r="AM124" s="2" t="s">
        <v>73</v>
      </c>
      <c r="AN124" s="2">
        <v>0</v>
      </c>
      <c r="AO124" s="1">
        <v>49674</v>
      </c>
      <c r="AT124" t="s">
        <v>475</v>
      </c>
      <c r="AU124" t="s">
        <v>469</v>
      </c>
      <c r="AV124" t="s">
        <v>102</v>
      </c>
      <c r="AW124" s="4">
        <v>13000</v>
      </c>
      <c r="AX124" s="4">
        <v>1313</v>
      </c>
      <c r="AY124" s="4">
        <v>0</v>
      </c>
      <c r="AZ124" s="4">
        <v>0</v>
      </c>
      <c r="BA124" s="4">
        <v>14313</v>
      </c>
      <c r="BB124" s="2">
        <v>200000</v>
      </c>
      <c r="BC124" s="2" t="s">
        <v>73</v>
      </c>
      <c r="BD124" s="4">
        <v>7.1565000000000004E-2</v>
      </c>
      <c r="BE124" s="4" t="s">
        <v>86</v>
      </c>
      <c r="BF124" s="2" t="s">
        <v>65</v>
      </c>
      <c r="BG124" s="4">
        <v>100</v>
      </c>
      <c r="BH124" s="4">
        <v>7.1565000000000003</v>
      </c>
      <c r="BJ124" t="s">
        <v>75</v>
      </c>
      <c r="BK124" s="1" t="s">
        <v>76</v>
      </c>
      <c r="BL124">
        <f t="shared" si="10"/>
        <v>90</v>
      </c>
      <c r="BM124" s="12">
        <f t="shared" si="11"/>
        <v>6.5000000000000002E-2</v>
      </c>
    </row>
    <row r="125" spans="1:65">
      <c r="A125" s="1">
        <v>43903</v>
      </c>
      <c r="B125" s="1" t="str">
        <f t="shared" si="7"/>
        <v>11</v>
      </c>
      <c r="C125" t="s">
        <v>95</v>
      </c>
      <c r="D125" t="s">
        <v>82</v>
      </c>
      <c r="E125" t="s">
        <v>1368</v>
      </c>
      <c r="F125" t="s">
        <v>572</v>
      </c>
      <c r="G125" t="s">
        <v>573</v>
      </c>
      <c r="H125" s="2" t="s">
        <v>63</v>
      </c>
      <c r="I125" s="2" t="s">
        <v>63</v>
      </c>
      <c r="J125" s="2">
        <v>100</v>
      </c>
      <c r="K125" t="s">
        <v>64</v>
      </c>
      <c r="L125">
        <v>140</v>
      </c>
      <c r="M125" t="s">
        <v>65</v>
      </c>
      <c r="N125" s="2">
        <v>1</v>
      </c>
      <c r="O125" s="2" t="s">
        <v>66</v>
      </c>
      <c r="P125" s="2">
        <v>14000</v>
      </c>
      <c r="Q125" s="2">
        <v>140</v>
      </c>
      <c r="R125" s="3">
        <v>7.5</v>
      </c>
      <c r="S125" s="3">
        <v>1050</v>
      </c>
      <c r="T125" s="1">
        <v>43906</v>
      </c>
      <c r="U125" s="1">
        <f t="shared" ca="1" si="8"/>
        <v>43906</v>
      </c>
      <c r="V125" s="1" t="str">
        <f t="shared" ca="1" si="9"/>
        <v>12</v>
      </c>
      <c r="W125" t="s">
        <v>67</v>
      </c>
      <c r="X125" t="s">
        <v>68</v>
      </c>
      <c r="Y125" t="s">
        <v>562</v>
      </c>
      <c r="AA125" s="2" t="s">
        <v>69</v>
      </c>
      <c r="AB125" s="2">
        <v>140</v>
      </c>
      <c r="AC125" t="s">
        <v>563</v>
      </c>
      <c r="AD125" s="1">
        <v>43915</v>
      </c>
      <c r="AE125" s="2"/>
      <c r="AF125" s="1"/>
      <c r="AG125" s="1"/>
      <c r="AH125" s="2"/>
      <c r="AI125" s="1"/>
      <c r="AJ125" s="1"/>
      <c r="AK125" s="2">
        <v>0</v>
      </c>
      <c r="AN125" s="2"/>
      <c r="AO125" s="1">
        <v>43906</v>
      </c>
      <c r="AT125" t="s">
        <v>574</v>
      </c>
      <c r="AU125" t="s">
        <v>565</v>
      </c>
      <c r="AV125" t="s">
        <v>102</v>
      </c>
      <c r="AW125" s="4">
        <v>1050</v>
      </c>
      <c r="AX125" s="4">
        <v>106.05000000000001</v>
      </c>
      <c r="AY125" s="4">
        <v>0</v>
      </c>
      <c r="AZ125" s="4">
        <v>0</v>
      </c>
      <c r="BA125" s="4">
        <v>1156.05</v>
      </c>
      <c r="BB125" s="2">
        <v>14000</v>
      </c>
      <c r="BC125" s="2" t="s">
        <v>73</v>
      </c>
      <c r="BD125" s="4">
        <v>8.2574999999999996E-2</v>
      </c>
      <c r="BE125" s="4" t="s">
        <v>86</v>
      </c>
      <c r="BF125" s="2" t="s">
        <v>65</v>
      </c>
      <c r="BG125" s="4">
        <v>100</v>
      </c>
      <c r="BH125" s="4">
        <v>8.2575000000000003</v>
      </c>
      <c r="BJ125" t="s">
        <v>75</v>
      </c>
      <c r="BK125" s="1" t="s">
        <v>76</v>
      </c>
      <c r="BL125">
        <f t="shared" si="10"/>
        <v>3</v>
      </c>
      <c r="BM125" s="12">
        <f t="shared" si="11"/>
        <v>7.4999999999999997E-2</v>
      </c>
    </row>
    <row r="126" spans="1:65">
      <c r="A126" s="1">
        <v>43903</v>
      </c>
      <c r="B126" s="1" t="str">
        <f t="shared" si="7"/>
        <v>11</v>
      </c>
      <c r="C126" t="s">
        <v>627</v>
      </c>
      <c r="D126" t="s">
        <v>82</v>
      </c>
      <c r="E126" t="s">
        <v>1368</v>
      </c>
      <c r="F126" t="s">
        <v>642</v>
      </c>
      <c r="G126" t="s">
        <v>643</v>
      </c>
      <c r="H126" s="2" t="s">
        <v>63</v>
      </c>
      <c r="I126" s="2" t="s">
        <v>63</v>
      </c>
      <c r="J126" s="2">
        <v>100</v>
      </c>
      <c r="K126" t="s">
        <v>64</v>
      </c>
      <c r="L126">
        <v>45</v>
      </c>
      <c r="M126" t="s">
        <v>65</v>
      </c>
      <c r="N126" s="2">
        <v>1</v>
      </c>
      <c r="O126" s="2" t="s">
        <v>66</v>
      </c>
      <c r="P126" s="2">
        <v>4500</v>
      </c>
      <c r="Q126" s="2">
        <v>45</v>
      </c>
      <c r="R126" s="3">
        <v>7.09</v>
      </c>
      <c r="S126" s="3">
        <v>319.05</v>
      </c>
      <c r="T126" t="s">
        <v>149</v>
      </c>
      <c r="U126" s="1">
        <f t="shared" ca="1" si="8"/>
        <v>44126</v>
      </c>
      <c r="V126" s="1" t="str">
        <f t="shared" ca="1" si="9"/>
        <v>43</v>
      </c>
      <c r="Y126" t="s">
        <v>630</v>
      </c>
      <c r="AA126" s="2" t="s">
        <v>69</v>
      </c>
      <c r="AB126" s="2">
        <v>45</v>
      </c>
      <c r="AC126" t="s">
        <v>630</v>
      </c>
      <c r="AD126" s="1">
        <v>43915</v>
      </c>
      <c r="AE126" s="2"/>
      <c r="AF126" s="1"/>
      <c r="AG126" s="1"/>
      <c r="AH126" s="2"/>
      <c r="AI126" s="1"/>
      <c r="AJ126" s="1"/>
      <c r="AK126" s="2">
        <v>0</v>
      </c>
      <c r="AN126" s="2"/>
      <c r="AO126" s="1">
        <v>0</v>
      </c>
      <c r="AT126" t="s">
        <v>644</v>
      </c>
      <c r="AU126" t="s">
        <v>632</v>
      </c>
      <c r="AV126" t="s">
        <v>72</v>
      </c>
      <c r="AW126" s="4">
        <v>319.05</v>
      </c>
      <c r="AX126" s="4">
        <v>32.224050000000005</v>
      </c>
      <c r="AY126" s="4">
        <v>0</v>
      </c>
      <c r="AZ126" s="4">
        <v>0</v>
      </c>
      <c r="BA126" s="4">
        <v>351.27404999999999</v>
      </c>
      <c r="BB126" s="2">
        <v>4500</v>
      </c>
      <c r="BC126" s="2" t="s">
        <v>73</v>
      </c>
      <c r="BD126" s="4">
        <v>7.8060900000000003E-2</v>
      </c>
      <c r="BE126" s="4" t="s">
        <v>86</v>
      </c>
      <c r="BF126" s="2" t="s">
        <v>65</v>
      </c>
      <c r="BG126" s="4">
        <v>100</v>
      </c>
      <c r="BH126" s="4">
        <v>7.8060900000000002</v>
      </c>
      <c r="BJ126" t="s">
        <v>75</v>
      </c>
      <c r="BK126" s="1" t="s">
        <v>76</v>
      </c>
      <c r="BL126">
        <f t="shared" si="10"/>
        <v>90</v>
      </c>
      <c r="BM126" s="12">
        <f t="shared" si="11"/>
        <v>7.0900000000000005E-2</v>
      </c>
    </row>
    <row r="127" spans="1:65">
      <c r="A127" s="1">
        <v>43944</v>
      </c>
      <c r="B127" s="1" t="str">
        <f t="shared" si="7"/>
        <v>17</v>
      </c>
      <c r="C127" t="s">
        <v>447</v>
      </c>
      <c r="D127" t="s">
        <v>82</v>
      </c>
      <c r="E127" t="s">
        <v>1368</v>
      </c>
      <c r="F127" t="s">
        <v>642</v>
      </c>
      <c r="G127" t="s">
        <v>961</v>
      </c>
      <c r="H127" s="2" t="s">
        <v>63</v>
      </c>
      <c r="I127" s="2" t="s">
        <v>63</v>
      </c>
      <c r="J127" s="2"/>
      <c r="K127" t="s">
        <v>65</v>
      </c>
      <c r="L127" t="s">
        <v>63</v>
      </c>
      <c r="M127" t="s">
        <v>63</v>
      </c>
      <c r="N127" s="2">
        <v>1</v>
      </c>
      <c r="O127" s="2" t="s">
        <v>66</v>
      </c>
      <c r="P127" s="2"/>
      <c r="Q127" s="2" t="s">
        <v>63</v>
      </c>
      <c r="R127" s="3"/>
      <c r="S127" s="3">
        <v>0</v>
      </c>
      <c r="T127" s="1" t="s">
        <v>149</v>
      </c>
      <c r="U127" s="1">
        <f t="shared" ca="1" si="8"/>
        <v>44126</v>
      </c>
      <c r="V127" s="1" t="str">
        <f t="shared" ca="1" si="9"/>
        <v>43</v>
      </c>
      <c r="W127" t="s">
        <v>268</v>
      </c>
      <c r="X127" t="s">
        <v>68</v>
      </c>
      <c r="Z127" t="s">
        <v>962</v>
      </c>
      <c r="AA127" s="2"/>
      <c r="AB127" s="2"/>
      <c r="AD127" s="1"/>
      <c r="AK127" s="2"/>
      <c r="AL127" t="s">
        <v>963</v>
      </c>
      <c r="AM127" s="2" t="s">
        <v>73</v>
      </c>
      <c r="AN127" s="2">
        <v>0</v>
      </c>
      <c r="AO127" s="1"/>
      <c r="AP127" t="s">
        <v>964</v>
      </c>
      <c r="AT127" t="s">
        <v>965</v>
      </c>
      <c r="AV127" t="s">
        <v>72</v>
      </c>
      <c r="AW127" s="4">
        <v>0</v>
      </c>
      <c r="AX127" s="4">
        <v>0</v>
      </c>
      <c r="AY127" s="4">
        <v>0</v>
      </c>
      <c r="AZ127" s="4">
        <v>0</v>
      </c>
      <c r="BB127" s="2"/>
      <c r="BD127" s="4"/>
      <c r="BE127" s="4"/>
      <c r="BG127" s="4"/>
      <c r="BH127" s="4">
        <v>0</v>
      </c>
      <c r="BK127" s="1" t="s">
        <v>704</v>
      </c>
      <c r="BL127">
        <f t="shared" si="10"/>
        <v>90</v>
      </c>
      <c r="BM127" s="12" t="e">
        <f t="shared" si="11"/>
        <v>#DIV/0!</v>
      </c>
    </row>
    <row r="128" spans="1:65">
      <c r="A128" s="1">
        <v>44019</v>
      </c>
      <c r="B128" s="1" t="str">
        <f t="shared" si="7"/>
        <v>28</v>
      </c>
      <c r="C128" t="s">
        <v>364</v>
      </c>
      <c r="D128" t="s">
        <v>82</v>
      </c>
      <c r="E128" t="s">
        <v>1368</v>
      </c>
      <c r="F128" t="s">
        <v>1346</v>
      </c>
      <c r="G128" t="s">
        <v>1347</v>
      </c>
      <c r="H128" s="2" t="s">
        <v>63</v>
      </c>
      <c r="I128" s="2" t="s">
        <v>63</v>
      </c>
      <c r="J128" s="2">
        <v>50</v>
      </c>
      <c r="K128" t="s">
        <v>64</v>
      </c>
      <c r="L128">
        <v>400</v>
      </c>
      <c r="M128" t="s">
        <v>65</v>
      </c>
      <c r="N128" s="2">
        <v>1</v>
      </c>
      <c r="O128" s="2" t="s">
        <v>66</v>
      </c>
      <c r="P128" s="2">
        <v>20000</v>
      </c>
      <c r="Q128" s="2">
        <v>400</v>
      </c>
      <c r="R128" s="3">
        <v>14</v>
      </c>
      <c r="S128" s="3">
        <v>5600</v>
      </c>
      <c r="T128" s="1">
        <v>44022</v>
      </c>
      <c r="U128" s="1">
        <f t="shared" ca="1" si="8"/>
        <v>44022</v>
      </c>
      <c r="V128" s="1" t="str">
        <f t="shared" ca="1" si="9"/>
        <v>28</v>
      </c>
      <c r="W128" t="s">
        <v>576</v>
      </c>
      <c r="X128" t="s">
        <v>68</v>
      </c>
      <c r="Y128" t="s">
        <v>1331</v>
      </c>
      <c r="Z128" t="s">
        <v>1239</v>
      </c>
      <c r="AA128" s="2" t="s">
        <v>69</v>
      </c>
      <c r="AB128" s="2">
        <v>20000</v>
      </c>
      <c r="AD128" s="1"/>
      <c r="AK128" s="2">
        <v>0</v>
      </c>
      <c r="AL128" s="2" t="s">
        <v>125</v>
      </c>
      <c r="AM128" t="s">
        <v>73</v>
      </c>
      <c r="AN128" s="2">
        <v>0</v>
      </c>
      <c r="AO128" s="1">
        <v>44022</v>
      </c>
      <c r="AP128" t="s">
        <v>1340</v>
      </c>
      <c r="AT128" t="s">
        <v>1348</v>
      </c>
      <c r="AV128" t="s">
        <v>102</v>
      </c>
      <c r="AW128" s="3">
        <v>5600</v>
      </c>
      <c r="AX128" s="7">
        <v>565.6</v>
      </c>
      <c r="BA128" s="7">
        <v>6165.6</v>
      </c>
      <c r="BB128" s="2"/>
      <c r="BC128" s="2"/>
      <c r="BF128" s="2"/>
      <c r="BG128" s="4"/>
      <c r="BH128" s="4"/>
      <c r="BL128">
        <f t="shared" si="10"/>
        <v>3</v>
      </c>
      <c r="BM128" s="12">
        <f t="shared" si="11"/>
        <v>0.28000000000000003</v>
      </c>
    </row>
    <row r="129" spans="1:65">
      <c r="A129" s="1">
        <v>44020</v>
      </c>
      <c r="B129" s="1" t="str">
        <f t="shared" si="7"/>
        <v>28</v>
      </c>
      <c r="C129" t="s">
        <v>1356</v>
      </c>
      <c r="D129" t="s">
        <v>82</v>
      </c>
      <c r="E129" t="s">
        <v>1368</v>
      </c>
      <c r="F129" t="s">
        <v>1357</v>
      </c>
      <c r="G129" t="s">
        <v>1347</v>
      </c>
      <c r="H129" s="2" t="s">
        <v>63</v>
      </c>
      <c r="I129" s="2" t="s">
        <v>63</v>
      </c>
      <c r="J129" s="2">
        <v>50</v>
      </c>
      <c r="K129" t="s">
        <v>64</v>
      </c>
      <c r="L129">
        <v>1500</v>
      </c>
      <c r="M129" t="s">
        <v>65</v>
      </c>
      <c r="N129" s="2">
        <v>1</v>
      </c>
      <c r="O129" s="2" t="s">
        <v>66</v>
      </c>
      <c r="P129" s="2">
        <v>75000</v>
      </c>
      <c r="Q129" s="2">
        <v>1500</v>
      </c>
      <c r="R129" s="3">
        <v>14</v>
      </c>
      <c r="S129" s="3">
        <v>21000</v>
      </c>
      <c r="T129" s="1">
        <v>44022</v>
      </c>
      <c r="U129" s="1">
        <f t="shared" ca="1" si="8"/>
        <v>44022</v>
      </c>
      <c r="V129" s="1" t="str">
        <f t="shared" ca="1" si="9"/>
        <v>28</v>
      </c>
      <c r="W129" t="s">
        <v>576</v>
      </c>
      <c r="X129" t="s">
        <v>68</v>
      </c>
      <c r="Y129" t="s">
        <v>1350</v>
      </c>
      <c r="Z129" t="s">
        <v>1239</v>
      </c>
      <c r="AA129" s="2" t="s">
        <v>210</v>
      </c>
      <c r="AB129" s="2"/>
      <c r="AD129" s="1"/>
      <c r="AK129" s="2">
        <v>75000</v>
      </c>
      <c r="AL129" s="2" t="s">
        <v>963</v>
      </c>
      <c r="AM129" t="s">
        <v>73</v>
      </c>
      <c r="AN129" s="2">
        <v>75000</v>
      </c>
      <c r="AO129" s="1">
        <v>44022</v>
      </c>
      <c r="AT129" t="s">
        <v>1358</v>
      </c>
      <c r="AV129" t="s">
        <v>102</v>
      </c>
      <c r="AW129" s="3">
        <v>21000</v>
      </c>
      <c r="AX129" s="7">
        <v>2121</v>
      </c>
      <c r="BA129" s="7">
        <v>23121</v>
      </c>
      <c r="BB129" s="2"/>
      <c r="BC129" s="2"/>
      <c r="BF129" s="2"/>
      <c r="BG129" s="4"/>
      <c r="BH129" s="4"/>
      <c r="BL129">
        <f t="shared" si="10"/>
        <v>2</v>
      </c>
      <c r="BM129" s="12">
        <f t="shared" si="11"/>
        <v>0.28000000000000003</v>
      </c>
    </row>
    <row r="130" spans="1:65">
      <c r="A130" s="1">
        <v>44012</v>
      </c>
      <c r="B130" s="1" t="str">
        <f t="shared" si="7"/>
        <v>27</v>
      </c>
      <c r="C130" t="s">
        <v>1298</v>
      </c>
      <c r="D130" t="s">
        <v>1299</v>
      </c>
      <c r="E130" t="s">
        <v>1372</v>
      </c>
      <c r="F130" t="s">
        <v>1300</v>
      </c>
      <c r="G130" t="s">
        <v>1301</v>
      </c>
      <c r="H130" s="2" t="s">
        <v>63</v>
      </c>
      <c r="I130" s="2" t="s">
        <v>63</v>
      </c>
      <c r="J130" s="2">
        <v>100</v>
      </c>
      <c r="K130" t="s">
        <v>374</v>
      </c>
      <c r="L130" t="s">
        <v>63</v>
      </c>
      <c r="M130" t="s">
        <v>63</v>
      </c>
      <c r="N130" s="2">
        <v>1</v>
      </c>
      <c r="O130" s="2" t="s">
        <v>66</v>
      </c>
      <c r="P130" s="2">
        <v>100</v>
      </c>
      <c r="Q130" s="2" t="s">
        <v>63</v>
      </c>
      <c r="R130" s="3">
        <v>2.99</v>
      </c>
      <c r="S130" s="3">
        <v>299</v>
      </c>
      <c r="T130" s="1">
        <v>44014</v>
      </c>
      <c r="U130" s="1">
        <f t="shared" ca="1" si="8"/>
        <v>44014</v>
      </c>
      <c r="V130" s="1" t="str">
        <f t="shared" ca="1" si="9"/>
        <v>27</v>
      </c>
      <c r="W130" t="s">
        <v>1302</v>
      </c>
      <c r="X130" t="s">
        <v>68</v>
      </c>
      <c r="Y130" t="s">
        <v>1303</v>
      </c>
      <c r="Z130" t="s">
        <v>1304</v>
      </c>
      <c r="AA130" s="2" t="s">
        <v>69</v>
      </c>
      <c r="AB130" s="2">
        <v>100</v>
      </c>
      <c r="AC130" t="s">
        <v>1305</v>
      </c>
      <c r="AD130" s="1">
        <v>44018</v>
      </c>
      <c r="AK130" s="2">
        <v>0</v>
      </c>
      <c r="AL130" t="s">
        <v>1306</v>
      </c>
      <c r="AM130" t="s">
        <v>374</v>
      </c>
      <c r="AN130" s="2">
        <v>0</v>
      </c>
      <c r="AO130" s="1">
        <v>44014</v>
      </c>
      <c r="AP130" t="s">
        <v>1307</v>
      </c>
      <c r="AT130" t="s">
        <v>1308</v>
      </c>
      <c r="AV130" t="s">
        <v>102</v>
      </c>
      <c r="AW130" s="3">
        <v>299</v>
      </c>
      <c r="AX130" s="7">
        <v>30.199000000000002</v>
      </c>
      <c r="BA130" s="7">
        <v>329.19900000000001</v>
      </c>
      <c r="BB130" s="2"/>
      <c r="BC130" s="2"/>
      <c r="BD130" s="12">
        <f>BA130/J130</f>
        <v>3.2919900000000002</v>
      </c>
      <c r="BF130" s="2"/>
      <c r="BG130" s="4"/>
      <c r="BH130" s="4"/>
      <c r="BL130">
        <f t="shared" si="10"/>
        <v>2</v>
      </c>
      <c r="BM130" s="12">
        <f t="shared" si="11"/>
        <v>2.99</v>
      </c>
    </row>
    <row r="131" spans="1:65">
      <c r="A131" s="1">
        <v>43938</v>
      </c>
      <c r="B131" s="1" t="str">
        <f t="shared" ref="B131:B194" si="12">TEXT(WEEKNUM(A131),"00")</f>
        <v>16</v>
      </c>
      <c r="C131" t="s">
        <v>891</v>
      </c>
      <c r="D131" t="s">
        <v>892</v>
      </c>
      <c r="E131" t="s">
        <v>1369</v>
      </c>
      <c r="F131" t="s">
        <v>893</v>
      </c>
      <c r="H131" s="2" t="s">
        <v>63</v>
      </c>
      <c r="I131" s="2" t="s">
        <v>63</v>
      </c>
      <c r="J131" s="2">
        <v>8000</v>
      </c>
      <c r="K131" t="s">
        <v>374</v>
      </c>
      <c r="L131" t="s">
        <v>63</v>
      </c>
      <c r="M131" t="s">
        <v>63</v>
      </c>
      <c r="N131" s="2">
        <v>1</v>
      </c>
      <c r="O131" s="2" t="s">
        <v>66</v>
      </c>
      <c r="P131" s="2">
        <v>8000</v>
      </c>
      <c r="Q131" s="2" t="s">
        <v>63</v>
      </c>
      <c r="R131" s="3">
        <v>3.86</v>
      </c>
      <c r="S131" s="3">
        <v>30880</v>
      </c>
      <c r="T131" t="s">
        <v>149</v>
      </c>
      <c r="U131" s="1">
        <f t="shared" ref="U131:U194" ca="1" si="13">IF(T131="TBD",TODAY()+90,T131)</f>
        <v>44126</v>
      </c>
      <c r="V131" s="1" t="str">
        <f t="shared" ref="V131:V194" ca="1" si="14">TEXT(WEEKNUM(U131),"00")</f>
        <v>43</v>
      </c>
      <c r="W131" t="s">
        <v>67</v>
      </c>
      <c r="X131" t="s">
        <v>68</v>
      </c>
      <c r="Y131" t="s">
        <v>894</v>
      </c>
      <c r="AA131" s="2" t="s">
        <v>69</v>
      </c>
      <c r="AB131" s="2">
        <v>8000</v>
      </c>
      <c r="AC131">
        <v>121</v>
      </c>
      <c r="AD131" s="1">
        <v>43965</v>
      </c>
      <c r="AK131" s="2">
        <v>0</v>
      </c>
      <c r="AL131" t="s">
        <v>895</v>
      </c>
      <c r="AM131" t="s">
        <v>374</v>
      </c>
      <c r="AN131" s="2">
        <v>0</v>
      </c>
      <c r="AO131" s="1">
        <v>49674</v>
      </c>
      <c r="AP131" t="s">
        <v>896</v>
      </c>
      <c r="AT131" t="s">
        <v>897</v>
      </c>
      <c r="AU131" t="s">
        <v>898</v>
      </c>
      <c r="AV131" t="s">
        <v>72</v>
      </c>
      <c r="AW131" s="4">
        <v>30880</v>
      </c>
      <c r="AX131" s="4">
        <v>3118.88</v>
      </c>
      <c r="AY131" s="4">
        <v>0</v>
      </c>
      <c r="AZ131" s="4">
        <v>0</v>
      </c>
      <c r="BA131" s="4">
        <v>33998.879999999997</v>
      </c>
      <c r="BB131" s="2">
        <v>8000</v>
      </c>
      <c r="BC131" s="4" t="s">
        <v>374</v>
      </c>
      <c r="BD131" s="4">
        <v>4.24986</v>
      </c>
      <c r="BE131" s="4" t="s">
        <v>899</v>
      </c>
      <c r="BF131" s="4" t="s">
        <v>90</v>
      </c>
      <c r="BG131" s="4">
        <v>1</v>
      </c>
      <c r="BH131" s="4">
        <v>4.24986</v>
      </c>
      <c r="BJ131" t="s">
        <v>75</v>
      </c>
      <c r="BK131" s="1" t="s">
        <v>704</v>
      </c>
      <c r="BL131">
        <f t="shared" ref="BL131:BL194" si="15">IF(T131="TBD",90,T131-A131)</f>
        <v>90</v>
      </c>
      <c r="BM131" s="12">
        <f t="shared" ref="BM131:BM194" si="16">S131/P131</f>
        <v>3.86</v>
      </c>
    </row>
    <row r="132" spans="1:65">
      <c r="A132" s="1">
        <v>43938</v>
      </c>
      <c r="B132" s="1" t="str">
        <f t="shared" si="12"/>
        <v>16</v>
      </c>
      <c r="C132" t="s">
        <v>891</v>
      </c>
      <c r="D132" t="s">
        <v>892</v>
      </c>
      <c r="E132" t="s">
        <v>1369</v>
      </c>
      <c r="F132" t="s">
        <v>900</v>
      </c>
      <c r="H132" s="2" t="s">
        <v>63</v>
      </c>
      <c r="I132" s="2" t="s">
        <v>63</v>
      </c>
      <c r="J132" s="2">
        <v>8000</v>
      </c>
      <c r="K132" t="s">
        <v>374</v>
      </c>
      <c r="L132" t="s">
        <v>63</v>
      </c>
      <c r="M132" t="s">
        <v>63</v>
      </c>
      <c r="N132" s="2">
        <v>1</v>
      </c>
      <c r="O132" s="2" t="s">
        <v>66</v>
      </c>
      <c r="P132" s="2">
        <v>8000</v>
      </c>
      <c r="Q132" s="2" t="s">
        <v>63</v>
      </c>
      <c r="R132" s="3">
        <v>3.86</v>
      </c>
      <c r="S132" s="3">
        <v>30880</v>
      </c>
      <c r="T132" t="s">
        <v>149</v>
      </c>
      <c r="U132" s="1">
        <f t="shared" ca="1" si="13"/>
        <v>44126</v>
      </c>
      <c r="V132" s="1" t="str">
        <f t="shared" ca="1" si="14"/>
        <v>43</v>
      </c>
      <c r="W132" t="s">
        <v>67</v>
      </c>
      <c r="X132" t="s">
        <v>68</v>
      </c>
      <c r="Y132" t="s">
        <v>894</v>
      </c>
      <c r="AA132" s="2" t="s">
        <v>69</v>
      </c>
      <c r="AB132" s="2">
        <v>8000</v>
      </c>
      <c r="AC132">
        <v>121</v>
      </c>
      <c r="AD132" s="1">
        <v>43965</v>
      </c>
      <c r="AE132" s="2"/>
      <c r="AH132" s="2"/>
      <c r="AK132" s="2">
        <v>0</v>
      </c>
      <c r="AL132" t="s">
        <v>895</v>
      </c>
      <c r="AM132" t="s">
        <v>374</v>
      </c>
      <c r="AN132" s="2">
        <v>0</v>
      </c>
      <c r="AO132" s="1">
        <v>49674</v>
      </c>
      <c r="AP132" t="s">
        <v>896</v>
      </c>
      <c r="AT132" t="s">
        <v>901</v>
      </c>
      <c r="AU132" t="s">
        <v>898</v>
      </c>
      <c r="AV132" t="s">
        <v>72</v>
      </c>
      <c r="AW132" s="4">
        <v>30880</v>
      </c>
      <c r="AX132" s="4">
        <v>3118.88</v>
      </c>
      <c r="AY132" s="4">
        <v>0</v>
      </c>
      <c r="AZ132" s="4">
        <v>0</v>
      </c>
      <c r="BA132" s="4">
        <v>33998.879999999997</v>
      </c>
      <c r="BB132" s="2">
        <v>8000</v>
      </c>
      <c r="BC132" s="4" t="s">
        <v>374</v>
      </c>
      <c r="BD132" s="4">
        <v>4.24986</v>
      </c>
      <c r="BE132" s="4" t="s">
        <v>899</v>
      </c>
      <c r="BF132" s="4" t="s">
        <v>90</v>
      </c>
      <c r="BG132" s="4">
        <v>1</v>
      </c>
      <c r="BH132" s="4">
        <v>4.24986</v>
      </c>
      <c r="BJ132" t="s">
        <v>75</v>
      </c>
      <c r="BK132" s="1" t="s">
        <v>704</v>
      </c>
      <c r="BL132">
        <f t="shared" si="15"/>
        <v>90</v>
      </c>
      <c r="BM132" s="12">
        <f t="shared" si="16"/>
        <v>3.86</v>
      </c>
    </row>
    <row r="133" spans="1:65">
      <c r="A133" s="1">
        <v>43972</v>
      </c>
      <c r="B133" s="1" t="str">
        <f t="shared" si="12"/>
        <v>21</v>
      </c>
      <c r="C133" t="s">
        <v>447</v>
      </c>
      <c r="D133" t="s">
        <v>892</v>
      </c>
      <c r="E133" t="s">
        <v>1369</v>
      </c>
      <c r="F133" t="s">
        <v>1125</v>
      </c>
      <c r="G133" t="s">
        <v>1126</v>
      </c>
      <c r="H133" s="2" t="s">
        <v>1115</v>
      </c>
      <c r="I133" s="2" t="s">
        <v>1115</v>
      </c>
      <c r="J133" s="2">
        <v>15</v>
      </c>
      <c r="K133" t="s">
        <v>892</v>
      </c>
      <c r="L133" s="5">
        <v>13333</v>
      </c>
      <c r="M133" t="s">
        <v>767</v>
      </c>
      <c r="N133" s="2">
        <v>1</v>
      </c>
      <c r="O133" s="2" t="s">
        <v>1114</v>
      </c>
      <c r="P133" s="2">
        <v>199995</v>
      </c>
      <c r="Q133" s="2">
        <v>13333</v>
      </c>
      <c r="R133" s="3">
        <v>27.95</v>
      </c>
      <c r="S133" s="3">
        <v>372657.35</v>
      </c>
      <c r="T133" s="1" t="s">
        <v>149</v>
      </c>
      <c r="U133" s="1">
        <f t="shared" ca="1" si="13"/>
        <v>44126</v>
      </c>
      <c r="V133" s="1" t="str">
        <f t="shared" ca="1" si="14"/>
        <v>43</v>
      </c>
      <c r="W133" t="s">
        <v>1127</v>
      </c>
      <c r="X133" t="s">
        <v>68</v>
      </c>
      <c r="Y133" t="s">
        <v>1128</v>
      </c>
      <c r="AA133" s="2" t="s">
        <v>210</v>
      </c>
      <c r="AB133" s="2"/>
      <c r="AD133" s="1"/>
      <c r="AK133" s="2">
        <v>199995</v>
      </c>
      <c r="AL133" t="s">
        <v>895</v>
      </c>
      <c r="AM133" t="s">
        <v>374</v>
      </c>
      <c r="AN133" s="2">
        <v>199995</v>
      </c>
      <c r="AO133" s="1">
        <v>49674</v>
      </c>
      <c r="AT133" t="s">
        <v>1129</v>
      </c>
      <c r="AV133" t="s">
        <v>72</v>
      </c>
      <c r="AW133" s="4">
        <v>372657.35</v>
      </c>
      <c r="AX133" s="4">
        <v>37638.392350000002</v>
      </c>
      <c r="AY133" s="4">
        <v>0</v>
      </c>
      <c r="AZ133" s="4">
        <v>0</v>
      </c>
      <c r="BA133" s="4">
        <v>410295.74234999996</v>
      </c>
      <c r="BB133" s="2">
        <v>199995</v>
      </c>
      <c r="BC133" s="4" t="s">
        <v>374</v>
      </c>
      <c r="BD133" s="4">
        <v>2.0515299999999996</v>
      </c>
      <c r="BE133" s="4" t="s">
        <v>899</v>
      </c>
      <c r="BF133" s="4" t="s">
        <v>90</v>
      </c>
      <c r="BG133" s="4">
        <v>1</v>
      </c>
      <c r="BH133" s="4">
        <v>2.0515299999999996</v>
      </c>
      <c r="BJ133" t="s">
        <v>75</v>
      </c>
      <c r="BK133" s="1" t="s">
        <v>1004</v>
      </c>
      <c r="BL133">
        <f t="shared" si="15"/>
        <v>90</v>
      </c>
      <c r="BM133" s="12">
        <f t="shared" si="16"/>
        <v>1.8633333333333333</v>
      </c>
    </row>
    <row r="134" spans="1:65">
      <c r="A134" s="1">
        <v>43999</v>
      </c>
      <c r="B134" s="1" t="str">
        <f t="shared" si="12"/>
        <v>25</v>
      </c>
      <c r="C134" t="s">
        <v>447</v>
      </c>
      <c r="D134" t="s">
        <v>892</v>
      </c>
      <c r="E134" t="s">
        <v>1369</v>
      </c>
      <c r="F134" t="s">
        <v>1244</v>
      </c>
      <c r="G134" t="s">
        <v>1245</v>
      </c>
      <c r="H134" s="2" t="s">
        <v>63</v>
      </c>
      <c r="I134" s="2" t="s">
        <v>63</v>
      </c>
      <c r="J134" s="2">
        <v>100</v>
      </c>
      <c r="K134" t="s">
        <v>374</v>
      </c>
      <c r="L134">
        <v>20</v>
      </c>
      <c r="M134" t="s">
        <v>65</v>
      </c>
      <c r="N134" s="2">
        <v>1</v>
      </c>
      <c r="O134" s="2" t="s">
        <v>66</v>
      </c>
      <c r="P134" s="2">
        <v>2000</v>
      </c>
      <c r="Q134" s="2">
        <v>20</v>
      </c>
      <c r="R134" s="3">
        <v>617</v>
      </c>
      <c r="S134" s="3">
        <v>12340</v>
      </c>
      <c r="T134" s="1">
        <v>44008</v>
      </c>
      <c r="U134" s="1">
        <f t="shared" ca="1" si="13"/>
        <v>44008</v>
      </c>
      <c r="V134" s="1" t="str">
        <f t="shared" ca="1" si="14"/>
        <v>26</v>
      </c>
      <c r="W134" t="s">
        <v>1246</v>
      </c>
      <c r="X134" t="s">
        <v>68</v>
      </c>
      <c r="AA134" s="2" t="s">
        <v>69</v>
      </c>
      <c r="AB134" s="2">
        <v>20</v>
      </c>
      <c r="AC134">
        <v>9564664671</v>
      </c>
      <c r="AD134" s="1">
        <v>44006</v>
      </c>
      <c r="AG134" s="1"/>
      <c r="AJ134" s="1"/>
      <c r="AK134" s="2">
        <v>0</v>
      </c>
      <c r="AL134" t="s">
        <v>895</v>
      </c>
      <c r="AM134" t="s">
        <v>374</v>
      </c>
      <c r="AN134" s="2">
        <v>0</v>
      </c>
      <c r="AO134" s="1">
        <v>44008</v>
      </c>
      <c r="AP134" t="s">
        <v>1247</v>
      </c>
      <c r="AT134" t="s">
        <v>1248</v>
      </c>
      <c r="AV134" t="s">
        <v>72</v>
      </c>
      <c r="AW134" s="4">
        <v>12340</v>
      </c>
      <c r="AX134" s="4">
        <v>1246.3400000000001</v>
      </c>
      <c r="AY134" s="4"/>
      <c r="AZ134" s="4"/>
      <c r="BA134" s="4">
        <v>13586.34</v>
      </c>
      <c r="BB134" s="2">
        <v>2000</v>
      </c>
      <c r="BC134" s="4" t="s">
        <v>374</v>
      </c>
      <c r="BD134" s="4">
        <v>6.7931699999999999</v>
      </c>
      <c r="BE134" s="4" t="s">
        <v>899</v>
      </c>
      <c r="BF134" s="4" t="s">
        <v>90</v>
      </c>
      <c r="BG134" s="4">
        <v>1</v>
      </c>
      <c r="BH134" s="4">
        <v>6.7931699999999999</v>
      </c>
      <c r="BK134" s="1"/>
      <c r="BL134">
        <f t="shared" si="15"/>
        <v>9</v>
      </c>
      <c r="BM134" s="12">
        <f t="shared" si="16"/>
        <v>6.17</v>
      </c>
    </row>
    <row r="135" spans="1:65">
      <c r="A135" s="1">
        <v>43906</v>
      </c>
      <c r="B135" s="1" t="str">
        <f t="shared" si="12"/>
        <v>12</v>
      </c>
      <c r="C135" t="s">
        <v>364</v>
      </c>
      <c r="D135" t="s">
        <v>385</v>
      </c>
      <c r="E135" t="str">
        <f>D135</f>
        <v>Hand Sanitizer</v>
      </c>
      <c r="F135" t="s">
        <v>386</v>
      </c>
      <c r="G135" t="s">
        <v>387</v>
      </c>
      <c r="H135" s="2">
        <v>4</v>
      </c>
      <c r="I135" s="2">
        <v>4608</v>
      </c>
      <c r="J135" s="2">
        <v>24</v>
      </c>
      <c r="K135" t="s">
        <v>177</v>
      </c>
      <c r="L135" t="s">
        <v>63</v>
      </c>
      <c r="M135" t="s">
        <v>63</v>
      </c>
      <c r="N135" s="2">
        <v>48</v>
      </c>
      <c r="O135" s="2" t="s">
        <v>90</v>
      </c>
      <c r="P135" s="2">
        <v>1152</v>
      </c>
      <c r="Q135" s="2" t="s">
        <v>63</v>
      </c>
      <c r="R135" s="3">
        <v>3.5</v>
      </c>
      <c r="S135" s="3">
        <v>168</v>
      </c>
      <c r="T135" s="1">
        <v>43913</v>
      </c>
      <c r="U135" s="1">
        <f t="shared" ca="1" si="13"/>
        <v>43913</v>
      </c>
      <c r="V135" s="1" t="str">
        <f t="shared" ca="1" si="14"/>
        <v>13</v>
      </c>
      <c r="W135" t="s">
        <v>314</v>
      </c>
      <c r="X135" t="s">
        <v>68</v>
      </c>
      <c r="Y135" t="s">
        <v>388</v>
      </c>
      <c r="AA135" s="2" t="s">
        <v>69</v>
      </c>
      <c r="AB135" s="2">
        <v>48</v>
      </c>
      <c r="AC135">
        <v>118776</v>
      </c>
      <c r="AD135" s="1">
        <v>43969</v>
      </c>
      <c r="AE135" s="2"/>
      <c r="AH135" s="2"/>
      <c r="AK135" s="2">
        <v>0</v>
      </c>
      <c r="AL135" s="2"/>
      <c r="AN135" s="2"/>
      <c r="AO135" s="1">
        <v>43913</v>
      </c>
      <c r="AT135" t="s">
        <v>389</v>
      </c>
      <c r="AU135" t="s">
        <v>390</v>
      </c>
      <c r="AV135" t="s">
        <v>102</v>
      </c>
      <c r="AW135" s="4">
        <v>168</v>
      </c>
      <c r="AX135" s="4">
        <v>16.968</v>
      </c>
      <c r="AY135" s="4">
        <v>0</v>
      </c>
      <c r="AZ135" s="4">
        <v>0</v>
      </c>
      <c r="BA135" s="4">
        <v>184.96799999999999</v>
      </c>
      <c r="BB135" s="2">
        <v>1152</v>
      </c>
      <c r="BC135" s="4" t="s">
        <v>182</v>
      </c>
      <c r="BD135" s="4"/>
      <c r="BE135" t="s">
        <v>391</v>
      </c>
      <c r="BF135" s="4"/>
      <c r="BG135" s="4"/>
      <c r="BH135" s="4">
        <v>0</v>
      </c>
      <c r="BJ135" t="s">
        <v>184</v>
      </c>
      <c r="BK135" s="1" t="s">
        <v>76</v>
      </c>
      <c r="BL135">
        <f t="shared" si="15"/>
        <v>7</v>
      </c>
      <c r="BM135" s="12">
        <f t="shared" si="16"/>
        <v>0.14583333333333334</v>
      </c>
    </row>
    <row r="136" spans="1:65">
      <c r="A136" s="1">
        <v>43906</v>
      </c>
      <c r="B136" s="1" t="str">
        <f t="shared" si="12"/>
        <v>12</v>
      </c>
      <c r="C136" t="s">
        <v>364</v>
      </c>
      <c r="D136" t="s">
        <v>385</v>
      </c>
      <c r="E136" t="str">
        <f t="shared" ref="E136:E185" si="17">D136</f>
        <v>Hand Sanitizer</v>
      </c>
      <c r="F136" t="s">
        <v>392</v>
      </c>
      <c r="G136" t="s">
        <v>393</v>
      </c>
      <c r="H136" s="2">
        <v>2</v>
      </c>
      <c r="I136" s="2">
        <v>2304</v>
      </c>
      <c r="J136" s="2">
        <v>24</v>
      </c>
      <c r="K136" t="s">
        <v>177</v>
      </c>
      <c r="L136" t="s">
        <v>63</v>
      </c>
      <c r="M136" t="s">
        <v>63</v>
      </c>
      <c r="N136" s="2">
        <v>48</v>
      </c>
      <c r="O136" s="2" t="s">
        <v>90</v>
      </c>
      <c r="P136" s="2">
        <v>1152</v>
      </c>
      <c r="Q136" s="2" t="s">
        <v>63</v>
      </c>
      <c r="R136" s="3">
        <v>2.75</v>
      </c>
      <c r="S136" s="3">
        <v>132</v>
      </c>
      <c r="T136" s="1">
        <v>43913</v>
      </c>
      <c r="U136" s="1">
        <f t="shared" ca="1" si="13"/>
        <v>43913</v>
      </c>
      <c r="V136" s="1" t="str">
        <f t="shared" ca="1" si="14"/>
        <v>13</v>
      </c>
      <c r="W136" t="s">
        <v>314</v>
      </c>
      <c r="X136" t="s">
        <v>68</v>
      </c>
      <c r="Y136" t="s">
        <v>388</v>
      </c>
      <c r="AA136" s="2" t="s">
        <v>69</v>
      </c>
      <c r="AB136" s="2">
        <v>48</v>
      </c>
      <c r="AC136">
        <v>118776</v>
      </c>
      <c r="AD136" s="1">
        <v>43969</v>
      </c>
      <c r="AE136" s="2"/>
      <c r="AH136" s="2"/>
      <c r="AK136" s="2">
        <v>0</v>
      </c>
      <c r="AL136" s="2"/>
      <c r="AN136" s="2"/>
      <c r="AO136" s="1">
        <v>43913</v>
      </c>
      <c r="AT136" t="s">
        <v>394</v>
      </c>
      <c r="AU136" t="s">
        <v>390</v>
      </c>
      <c r="AV136" t="s">
        <v>102</v>
      </c>
      <c r="AW136" s="4">
        <v>132</v>
      </c>
      <c r="AX136" s="4">
        <v>13.332000000000001</v>
      </c>
      <c r="AY136" s="4">
        <v>0</v>
      </c>
      <c r="AZ136" s="4">
        <v>0</v>
      </c>
      <c r="BA136" s="4">
        <v>145.33199999999999</v>
      </c>
      <c r="BB136" s="2">
        <v>1152</v>
      </c>
      <c r="BC136" s="4" t="s">
        <v>182</v>
      </c>
      <c r="BD136" s="4"/>
      <c r="BE136" t="s">
        <v>391</v>
      </c>
      <c r="BF136" s="4"/>
      <c r="BG136" s="4"/>
      <c r="BH136" s="4">
        <v>0</v>
      </c>
      <c r="BJ136" t="s">
        <v>184</v>
      </c>
      <c r="BK136" s="1" t="s">
        <v>76</v>
      </c>
      <c r="BL136">
        <f t="shared" si="15"/>
        <v>7</v>
      </c>
      <c r="BM136" s="12">
        <f t="shared" si="16"/>
        <v>0.11458333333333333</v>
      </c>
    </row>
    <row r="137" spans="1:65">
      <c r="A137" s="1">
        <v>43901</v>
      </c>
      <c r="B137" s="1" t="str">
        <f t="shared" si="12"/>
        <v>11</v>
      </c>
      <c r="C137" t="s">
        <v>422</v>
      </c>
      <c r="D137" t="s">
        <v>385</v>
      </c>
      <c r="E137" t="str">
        <f t="shared" si="17"/>
        <v>Hand Sanitizer</v>
      </c>
      <c r="F137" t="s">
        <v>423</v>
      </c>
      <c r="G137" t="s">
        <v>424</v>
      </c>
      <c r="H137" s="2">
        <v>7040</v>
      </c>
      <c r="I137" s="2">
        <v>14080</v>
      </c>
      <c r="J137" s="2">
        <v>1</v>
      </c>
      <c r="K137" t="s">
        <v>425</v>
      </c>
      <c r="L137" t="s">
        <v>63</v>
      </c>
      <c r="M137" t="s">
        <v>63</v>
      </c>
      <c r="N137" s="2">
        <v>2</v>
      </c>
      <c r="O137" s="2" t="s">
        <v>90</v>
      </c>
      <c r="P137" s="2">
        <v>2</v>
      </c>
      <c r="Q137" s="2" t="s">
        <v>63</v>
      </c>
      <c r="R137" s="3">
        <v>1512.5</v>
      </c>
      <c r="S137" s="3">
        <v>3025</v>
      </c>
      <c r="T137" s="1">
        <v>43917</v>
      </c>
      <c r="U137" s="1">
        <f t="shared" ca="1" si="13"/>
        <v>43917</v>
      </c>
      <c r="V137" s="1" t="str">
        <f t="shared" ca="1" si="14"/>
        <v>13</v>
      </c>
      <c r="W137" t="s">
        <v>67</v>
      </c>
      <c r="X137" t="s">
        <v>68</v>
      </c>
      <c r="Y137">
        <v>14953</v>
      </c>
      <c r="AA137" s="2" t="s">
        <v>210</v>
      </c>
      <c r="AB137" s="2"/>
      <c r="AD137" s="1"/>
      <c r="AE137" s="2"/>
      <c r="AH137" s="2"/>
      <c r="AK137" s="2">
        <v>2</v>
      </c>
      <c r="AL137" t="s">
        <v>426</v>
      </c>
      <c r="AM137" t="s">
        <v>182</v>
      </c>
      <c r="AN137" s="2">
        <v>1173.3333333333333</v>
      </c>
      <c r="AO137" s="1">
        <v>43917</v>
      </c>
      <c r="AT137" t="s">
        <v>427</v>
      </c>
      <c r="AV137" t="s">
        <v>72</v>
      </c>
      <c r="AW137" s="4">
        <v>3025</v>
      </c>
      <c r="AX137" s="4">
        <v>305.52500000000003</v>
      </c>
      <c r="AY137" s="4">
        <v>0</v>
      </c>
      <c r="AZ137" s="4">
        <v>0</v>
      </c>
      <c r="BA137" s="4">
        <v>3330.5250000000001</v>
      </c>
      <c r="BB137" s="2">
        <v>2</v>
      </c>
      <c r="BC137" s="4" t="s">
        <v>425</v>
      </c>
      <c r="BD137" s="4">
        <v>1665.2625</v>
      </c>
      <c r="BE137" s="4" t="s">
        <v>428</v>
      </c>
      <c r="BF137" s="4" t="s">
        <v>425</v>
      </c>
      <c r="BG137" s="4">
        <v>1</v>
      </c>
      <c r="BH137" s="4">
        <v>1665.2625</v>
      </c>
      <c r="BJ137" t="s">
        <v>184</v>
      </c>
      <c r="BK137" s="1" t="s">
        <v>76</v>
      </c>
      <c r="BL137">
        <f t="shared" si="15"/>
        <v>16</v>
      </c>
      <c r="BM137" s="12">
        <f t="shared" si="16"/>
        <v>1512.5</v>
      </c>
    </row>
    <row r="138" spans="1:65">
      <c r="A138" s="1">
        <v>43900</v>
      </c>
      <c r="B138" s="1" t="str">
        <f t="shared" si="12"/>
        <v>11</v>
      </c>
      <c r="C138" t="s">
        <v>95</v>
      </c>
      <c r="D138" t="s">
        <v>385</v>
      </c>
      <c r="E138" t="str">
        <f t="shared" si="17"/>
        <v>Hand Sanitizer</v>
      </c>
      <c r="F138" t="s">
        <v>476</v>
      </c>
      <c r="G138" t="s">
        <v>477</v>
      </c>
      <c r="H138" s="2">
        <v>128</v>
      </c>
      <c r="I138" s="2">
        <v>16384</v>
      </c>
      <c r="J138" s="2">
        <v>4</v>
      </c>
      <c r="K138" t="s">
        <v>425</v>
      </c>
      <c r="L138" t="s">
        <v>63</v>
      </c>
      <c r="M138" t="s">
        <v>63</v>
      </c>
      <c r="N138" s="2">
        <v>32</v>
      </c>
      <c r="O138" s="2" t="s">
        <v>90</v>
      </c>
      <c r="P138" s="2">
        <v>128</v>
      </c>
      <c r="Q138" s="2" t="s">
        <v>63</v>
      </c>
      <c r="R138" s="3">
        <v>39.1</v>
      </c>
      <c r="S138" s="3">
        <v>5004.8</v>
      </c>
      <c r="T138" s="1" t="s">
        <v>149</v>
      </c>
      <c r="U138" s="1">
        <f t="shared" ca="1" si="13"/>
        <v>44126</v>
      </c>
      <c r="V138" s="1" t="str">
        <f t="shared" ca="1" si="14"/>
        <v>43</v>
      </c>
      <c r="W138" t="s">
        <v>478</v>
      </c>
      <c r="X138" t="s">
        <v>68</v>
      </c>
      <c r="Y138" t="s">
        <v>479</v>
      </c>
      <c r="AA138" s="2" t="s">
        <v>69</v>
      </c>
      <c r="AB138" s="2">
        <v>116</v>
      </c>
      <c r="AC138" t="s">
        <v>480</v>
      </c>
      <c r="AD138" s="1">
        <v>43922</v>
      </c>
      <c r="AE138" s="2">
        <v>12</v>
      </c>
      <c r="AF138" s="1" t="s">
        <v>481</v>
      </c>
      <c r="AG138" s="1">
        <v>43952</v>
      </c>
      <c r="AH138" s="2"/>
      <c r="AI138" s="1"/>
      <c r="AJ138" s="1"/>
      <c r="AK138" s="2">
        <v>0</v>
      </c>
      <c r="AL138" t="s">
        <v>426</v>
      </c>
      <c r="AM138" t="s">
        <v>182</v>
      </c>
      <c r="AN138" s="2">
        <v>0</v>
      </c>
      <c r="AO138" s="1">
        <v>49674</v>
      </c>
      <c r="AP138" t="s">
        <v>482</v>
      </c>
      <c r="AT138" t="s">
        <v>483</v>
      </c>
      <c r="AU138" t="s">
        <v>484</v>
      </c>
      <c r="AV138" t="s">
        <v>102</v>
      </c>
      <c r="AW138" s="4">
        <v>5004.8</v>
      </c>
      <c r="AX138" s="4">
        <v>505.48480000000006</v>
      </c>
      <c r="AY138" s="4">
        <v>0</v>
      </c>
      <c r="AZ138" s="4">
        <v>0</v>
      </c>
      <c r="BA138" s="4">
        <v>5510.2848000000004</v>
      </c>
      <c r="BB138" s="2">
        <v>128</v>
      </c>
      <c r="BC138" s="4" t="s">
        <v>374</v>
      </c>
      <c r="BD138" s="4">
        <v>43.049100000000003</v>
      </c>
      <c r="BE138" s="4" t="s">
        <v>485</v>
      </c>
      <c r="BF138" s="4" t="s">
        <v>374</v>
      </c>
      <c r="BG138" s="4">
        <v>10</v>
      </c>
      <c r="BH138" s="4">
        <v>430.49100000000004</v>
      </c>
      <c r="BJ138" t="s">
        <v>184</v>
      </c>
      <c r="BK138" s="1" t="s">
        <v>76</v>
      </c>
      <c r="BL138">
        <f t="shared" si="15"/>
        <v>90</v>
      </c>
      <c r="BM138" s="12">
        <f t="shared" si="16"/>
        <v>39.1</v>
      </c>
    </row>
    <row r="139" spans="1:65">
      <c r="A139" s="1">
        <v>43900</v>
      </c>
      <c r="B139" s="1" t="str">
        <f t="shared" si="12"/>
        <v>11</v>
      </c>
      <c r="C139" t="s">
        <v>95</v>
      </c>
      <c r="D139" t="s">
        <v>385</v>
      </c>
      <c r="E139" t="str">
        <f t="shared" si="17"/>
        <v>Hand Sanitizer</v>
      </c>
      <c r="F139" t="s">
        <v>486</v>
      </c>
      <c r="G139" t="s">
        <v>487</v>
      </c>
      <c r="H139" s="2">
        <v>2</v>
      </c>
      <c r="I139" s="2">
        <v>3814</v>
      </c>
      <c r="J139" s="2">
        <v>1907</v>
      </c>
      <c r="K139" t="s">
        <v>177</v>
      </c>
      <c r="L139" t="s">
        <v>63</v>
      </c>
      <c r="M139" t="s">
        <v>63</v>
      </c>
      <c r="N139" s="2">
        <v>1</v>
      </c>
      <c r="O139" s="2" t="s">
        <v>66</v>
      </c>
      <c r="P139" s="2">
        <v>1907</v>
      </c>
      <c r="Q139" s="2" t="s">
        <v>63</v>
      </c>
      <c r="R139" s="3">
        <v>1.75</v>
      </c>
      <c r="S139" s="3">
        <v>3337.25</v>
      </c>
      <c r="T139" s="1" t="s">
        <v>149</v>
      </c>
      <c r="U139" s="1">
        <f t="shared" ca="1" si="13"/>
        <v>44126</v>
      </c>
      <c r="V139" s="1" t="str">
        <f t="shared" ca="1" si="14"/>
        <v>43</v>
      </c>
      <c r="W139" t="s">
        <v>478</v>
      </c>
      <c r="X139" t="s">
        <v>68</v>
      </c>
      <c r="Y139" t="s">
        <v>479</v>
      </c>
      <c r="AA139" s="2" t="s">
        <v>69</v>
      </c>
      <c r="AB139" s="2">
        <v>1907</v>
      </c>
      <c r="AC139" t="s">
        <v>480</v>
      </c>
      <c r="AD139" s="1">
        <v>43922</v>
      </c>
      <c r="AE139" s="2"/>
      <c r="AF139" s="1"/>
      <c r="AG139" s="1"/>
      <c r="AH139" s="2"/>
      <c r="AI139" s="1"/>
      <c r="AJ139" s="1"/>
      <c r="AK139" s="2">
        <v>0</v>
      </c>
      <c r="AN139" s="2"/>
      <c r="AO139" s="1">
        <v>49674</v>
      </c>
      <c r="AT139" t="s">
        <v>488</v>
      </c>
      <c r="AU139" t="s">
        <v>489</v>
      </c>
      <c r="AV139" t="s">
        <v>102</v>
      </c>
      <c r="AW139" s="4">
        <v>3337.25</v>
      </c>
      <c r="AX139" s="4">
        <v>337.06225000000001</v>
      </c>
      <c r="AY139" s="4">
        <v>0</v>
      </c>
      <c r="AZ139" s="4">
        <v>0</v>
      </c>
      <c r="BA139" s="4">
        <v>3674.3122499999999</v>
      </c>
      <c r="BB139" s="2">
        <v>1907</v>
      </c>
      <c r="BC139" s="4" t="s">
        <v>182</v>
      </c>
      <c r="BD139" s="4"/>
      <c r="BE139" t="s">
        <v>391</v>
      </c>
      <c r="BF139" s="4"/>
      <c r="BG139" s="4"/>
      <c r="BH139" s="4">
        <v>0</v>
      </c>
      <c r="BJ139" t="s">
        <v>184</v>
      </c>
      <c r="BK139" s="1" t="s">
        <v>76</v>
      </c>
      <c r="BL139">
        <f t="shared" si="15"/>
        <v>90</v>
      </c>
      <c r="BM139" s="12">
        <f t="shared" si="16"/>
        <v>1.75</v>
      </c>
    </row>
    <row r="140" spans="1:65">
      <c r="A140" s="1">
        <v>43900</v>
      </c>
      <c r="B140" s="1" t="str">
        <f t="shared" si="12"/>
        <v>11</v>
      </c>
      <c r="C140" t="s">
        <v>95</v>
      </c>
      <c r="D140" t="s">
        <v>385</v>
      </c>
      <c r="E140" t="str">
        <f t="shared" si="17"/>
        <v>Hand Sanitizer</v>
      </c>
      <c r="F140" t="s">
        <v>490</v>
      </c>
      <c r="G140" t="s">
        <v>491</v>
      </c>
      <c r="H140" s="2">
        <v>16</v>
      </c>
      <c r="I140" s="2">
        <v>7216</v>
      </c>
      <c r="J140" s="2">
        <v>12</v>
      </c>
      <c r="K140" t="s">
        <v>177</v>
      </c>
      <c r="L140" t="s">
        <v>63</v>
      </c>
      <c r="M140" t="s">
        <v>63</v>
      </c>
      <c r="N140" s="2">
        <v>37.583333333333336</v>
      </c>
      <c r="O140" s="2" t="s">
        <v>90</v>
      </c>
      <c r="P140" s="2">
        <v>451</v>
      </c>
      <c r="Q140" s="2" t="s">
        <v>63</v>
      </c>
      <c r="R140" s="3">
        <v>6.15</v>
      </c>
      <c r="S140" s="3">
        <v>2773.65</v>
      </c>
      <c r="T140" s="1" t="s">
        <v>149</v>
      </c>
      <c r="U140" s="1">
        <f t="shared" ca="1" si="13"/>
        <v>44126</v>
      </c>
      <c r="V140" s="1" t="str">
        <f t="shared" ca="1" si="14"/>
        <v>43</v>
      </c>
      <c r="W140" t="s">
        <v>478</v>
      </c>
      <c r="X140" t="s">
        <v>68</v>
      </c>
      <c r="Y140" t="s">
        <v>492</v>
      </c>
      <c r="AA140" s="2" t="s">
        <v>69</v>
      </c>
      <c r="AB140" s="2">
        <v>432</v>
      </c>
      <c r="AC140" t="s">
        <v>493</v>
      </c>
      <c r="AD140" s="1">
        <v>43963</v>
      </c>
      <c r="AE140" s="2"/>
      <c r="AH140" s="2"/>
      <c r="AK140" s="2">
        <v>0</v>
      </c>
      <c r="AL140" t="s">
        <v>426</v>
      </c>
      <c r="AM140" t="s">
        <v>182</v>
      </c>
      <c r="AN140" s="2">
        <v>0</v>
      </c>
      <c r="AO140" s="1">
        <v>49674</v>
      </c>
      <c r="AP140" t="s">
        <v>494</v>
      </c>
      <c r="AQ140" t="s">
        <v>69</v>
      </c>
      <c r="AR140" t="s">
        <v>69</v>
      </c>
      <c r="AT140" t="s">
        <v>495</v>
      </c>
      <c r="AU140" t="s">
        <v>496</v>
      </c>
      <c r="AV140" t="s">
        <v>102</v>
      </c>
      <c r="AW140" s="4">
        <v>2773.65</v>
      </c>
      <c r="AX140" s="4">
        <v>280.13865000000004</v>
      </c>
      <c r="AY140" s="4">
        <v>0</v>
      </c>
      <c r="AZ140" s="4">
        <v>0</v>
      </c>
      <c r="BA140" s="4">
        <v>3053.78865</v>
      </c>
      <c r="BB140" s="2">
        <v>451</v>
      </c>
      <c r="BC140" s="4" t="s">
        <v>182</v>
      </c>
      <c r="BD140" s="4">
        <v>6.7711499999999996</v>
      </c>
      <c r="BE140" t="s">
        <v>497</v>
      </c>
      <c r="BF140" s="4" t="s">
        <v>374</v>
      </c>
      <c r="BG140" s="4">
        <v>1</v>
      </c>
      <c r="BH140" s="4">
        <v>6.7711499999999996</v>
      </c>
      <c r="BJ140" t="s">
        <v>184</v>
      </c>
      <c r="BK140" s="1" t="s">
        <v>76</v>
      </c>
      <c r="BL140">
        <f t="shared" si="15"/>
        <v>90</v>
      </c>
      <c r="BM140" s="12">
        <f t="shared" si="16"/>
        <v>6.15</v>
      </c>
    </row>
    <row r="141" spans="1:65">
      <c r="A141" s="1">
        <v>43906</v>
      </c>
      <c r="B141" s="1" t="str">
        <f t="shared" si="12"/>
        <v>12</v>
      </c>
      <c r="C141" t="s">
        <v>95</v>
      </c>
      <c r="D141" t="s">
        <v>385</v>
      </c>
      <c r="E141" t="str">
        <f t="shared" si="17"/>
        <v>Hand Sanitizer</v>
      </c>
      <c r="F141" t="s">
        <v>575</v>
      </c>
      <c r="G141" t="s">
        <v>491</v>
      </c>
      <c r="H141" s="2">
        <v>16</v>
      </c>
      <c r="I141" s="2">
        <v>160128</v>
      </c>
      <c r="J141" s="2">
        <v>12</v>
      </c>
      <c r="K141" t="s">
        <v>177</v>
      </c>
      <c r="L141" t="s">
        <v>63</v>
      </c>
      <c r="M141" t="s">
        <v>63</v>
      </c>
      <c r="N141" s="2">
        <v>834</v>
      </c>
      <c r="O141" s="2" t="s">
        <v>90</v>
      </c>
      <c r="P141" s="2">
        <v>10008</v>
      </c>
      <c r="Q141" s="2" t="s">
        <v>63</v>
      </c>
      <c r="R141" s="3">
        <v>6.15</v>
      </c>
      <c r="S141" s="3">
        <v>61549.200000000004</v>
      </c>
      <c r="T141" s="1" t="s">
        <v>149</v>
      </c>
      <c r="U141" s="1">
        <f t="shared" ca="1" si="13"/>
        <v>44126</v>
      </c>
      <c r="V141" s="1" t="str">
        <f t="shared" ca="1" si="14"/>
        <v>43</v>
      </c>
      <c r="W141" t="s">
        <v>67</v>
      </c>
      <c r="X141" t="s">
        <v>576</v>
      </c>
      <c r="Y141" t="s">
        <v>577</v>
      </c>
      <c r="AA141" s="2" t="s">
        <v>210</v>
      </c>
      <c r="AB141" s="2">
        <v>480</v>
      </c>
      <c r="AC141" t="s">
        <v>578</v>
      </c>
      <c r="AD141" s="1">
        <v>43963</v>
      </c>
      <c r="AE141" s="2">
        <v>1440</v>
      </c>
      <c r="AF141" t="s">
        <v>579</v>
      </c>
      <c r="AG141" s="1">
        <v>43997</v>
      </c>
      <c r="AH141" s="2">
        <v>5640</v>
      </c>
      <c r="AI141" t="s">
        <v>580</v>
      </c>
      <c r="AJ141" s="1">
        <v>43984</v>
      </c>
      <c r="AK141" s="2">
        <v>2448</v>
      </c>
      <c r="AL141" t="s">
        <v>426</v>
      </c>
      <c r="AM141" t="s">
        <v>182</v>
      </c>
      <c r="AN141" s="2">
        <v>2448</v>
      </c>
      <c r="AO141" s="1">
        <v>49674</v>
      </c>
      <c r="AP141" t="s">
        <v>581</v>
      </c>
      <c r="AT141" t="s">
        <v>582</v>
      </c>
      <c r="AU141" t="s">
        <v>583</v>
      </c>
      <c r="AV141" t="s">
        <v>102</v>
      </c>
      <c r="AW141" s="4">
        <v>61549.200000000004</v>
      </c>
      <c r="AX141" s="4">
        <v>6216.4692000000005</v>
      </c>
      <c r="AY141" s="4">
        <v>0</v>
      </c>
      <c r="AZ141" s="4">
        <v>0</v>
      </c>
      <c r="BA141" s="4">
        <v>67765.669200000004</v>
      </c>
      <c r="BB141" s="2">
        <v>10008</v>
      </c>
      <c r="BC141" s="4" t="s">
        <v>182</v>
      </c>
      <c r="BD141" s="4">
        <v>6.7711500000000004</v>
      </c>
      <c r="BE141" t="s">
        <v>497</v>
      </c>
      <c r="BF141" s="4" t="s">
        <v>374</v>
      </c>
      <c r="BG141" s="4">
        <v>1</v>
      </c>
      <c r="BH141" s="4">
        <v>6.7711500000000004</v>
      </c>
      <c r="BJ141" t="s">
        <v>184</v>
      </c>
      <c r="BK141" s="1" t="s">
        <v>76</v>
      </c>
      <c r="BL141">
        <f t="shared" si="15"/>
        <v>90</v>
      </c>
      <c r="BM141" s="12">
        <f t="shared" si="16"/>
        <v>6.15</v>
      </c>
    </row>
    <row r="142" spans="1:65">
      <c r="A142" s="1">
        <v>43917</v>
      </c>
      <c r="B142" s="1" t="str">
        <f t="shared" si="12"/>
        <v>13</v>
      </c>
      <c r="C142" t="s">
        <v>95</v>
      </c>
      <c r="D142" t="s">
        <v>385</v>
      </c>
      <c r="E142" t="str">
        <f t="shared" si="17"/>
        <v>Hand Sanitizer</v>
      </c>
      <c r="F142" t="s">
        <v>654</v>
      </c>
      <c r="G142" t="s">
        <v>477</v>
      </c>
      <c r="H142" s="2">
        <v>128</v>
      </c>
      <c r="I142" s="2">
        <v>11264</v>
      </c>
      <c r="J142" s="2">
        <v>4</v>
      </c>
      <c r="K142" t="s">
        <v>425</v>
      </c>
      <c r="L142" t="s">
        <v>63</v>
      </c>
      <c r="M142" t="s">
        <v>63</v>
      </c>
      <c r="N142" s="2">
        <v>22</v>
      </c>
      <c r="O142" s="2" t="s">
        <v>90</v>
      </c>
      <c r="P142" s="2">
        <v>88</v>
      </c>
      <c r="Q142" s="2" t="s">
        <v>63</v>
      </c>
      <c r="R142" s="3">
        <v>39.1</v>
      </c>
      <c r="S142" s="3">
        <v>3440.8</v>
      </c>
      <c r="T142" s="1">
        <v>43924</v>
      </c>
      <c r="U142" s="1">
        <f t="shared" ca="1" si="13"/>
        <v>43924</v>
      </c>
      <c r="V142" s="1" t="str">
        <f t="shared" ca="1" si="14"/>
        <v>14</v>
      </c>
      <c r="W142" t="s">
        <v>268</v>
      </c>
      <c r="X142" t="s">
        <v>68</v>
      </c>
      <c r="Y142" t="s">
        <v>655</v>
      </c>
      <c r="AA142" s="2" t="s">
        <v>69</v>
      </c>
      <c r="AB142" s="2">
        <v>88</v>
      </c>
      <c r="AC142" t="s">
        <v>656</v>
      </c>
      <c r="AD142" s="1">
        <v>43922</v>
      </c>
      <c r="AE142" s="2"/>
      <c r="AF142" s="1"/>
      <c r="AG142" s="1"/>
      <c r="AH142" s="2"/>
      <c r="AI142" s="1"/>
      <c r="AJ142" s="1"/>
      <c r="AK142" s="2">
        <v>0</v>
      </c>
      <c r="AN142" s="2"/>
      <c r="AO142" s="1">
        <v>43924</v>
      </c>
      <c r="AP142" t="s">
        <v>657</v>
      </c>
      <c r="AT142" t="s">
        <v>658</v>
      </c>
      <c r="AU142" t="s">
        <v>659</v>
      </c>
      <c r="AV142" t="s">
        <v>102</v>
      </c>
      <c r="AW142" s="4">
        <v>3440.8</v>
      </c>
      <c r="AX142" s="4">
        <v>347.52080000000007</v>
      </c>
      <c r="AY142" s="4">
        <v>0</v>
      </c>
      <c r="AZ142" s="4">
        <v>0</v>
      </c>
      <c r="BA142" s="4">
        <v>3788.3208000000004</v>
      </c>
      <c r="BB142" s="2">
        <v>88</v>
      </c>
      <c r="BC142" s="4" t="s">
        <v>374</v>
      </c>
      <c r="BD142" s="4">
        <v>43.049100000000003</v>
      </c>
      <c r="BE142" s="4" t="s">
        <v>485</v>
      </c>
      <c r="BF142" s="4" t="s">
        <v>374</v>
      </c>
      <c r="BG142" s="4">
        <v>10</v>
      </c>
      <c r="BH142" s="4">
        <v>430.49100000000004</v>
      </c>
      <c r="BJ142" t="s">
        <v>184</v>
      </c>
      <c r="BK142" s="1" t="s">
        <v>76</v>
      </c>
      <c r="BL142">
        <f t="shared" si="15"/>
        <v>7</v>
      </c>
      <c r="BM142" s="12">
        <f t="shared" si="16"/>
        <v>39.1</v>
      </c>
    </row>
    <row r="143" spans="1:65">
      <c r="A143" s="1">
        <v>43917</v>
      </c>
      <c r="B143" s="1" t="str">
        <f t="shared" si="12"/>
        <v>13</v>
      </c>
      <c r="C143" t="s">
        <v>95</v>
      </c>
      <c r="D143" t="s">
        <v>385</v>
      </c>
      <c r="E143" t="str">
        <f t="shared" si="17"/>
        <v>Hand Sanitizer</v>
      </c>
      <c r="F143" t="s">
        <v>660</v>
      </c>
      <c r="G143" t="s">
        <v>491</v>
      </c>
      <c r="H143" s="2">
        <v>16</v>
      </c>
      <c r="I143" s="2">
        <v>17280</v>
      </c>
      <c r="J143" s="2">
        <v>12</v>
      </c>
      <c r="K143" t="s">
        <v>177</v>
      </c>
      <c r="L143" t="s">
        <v>63</v>
      </c>
      <c r="M143" t="s">
        <v>63</v>
      </c>
      <c r="N143" s="2">
        <v>90</v>
      </c>
      <c r="O143" s="2" t="s">
        <v>90</v>
      </c>
      <c r="P143" s="2">
        <v>1080</v>
      </c>
      <c r="Q143" s="2" t="s">
        <v>63</v>
      </c>
      <c r="R143" s="3">
        <v>6.15</v>
      </c>
      <c r="S143" s="3">
        <v>6642</v>
      </c>
      <c r="T143" s="1">
        <v>43924</v>
      </c>
      <c r="U143" s="1">
        <f t="shared" ca="1" si="13"/>
        <v>43924</v>
      </c>
      <c r="V143" s="1" t="str">
        <f t="shared" ca="1" si="14"/>
        <v>14</v>
      </c>
      <c r="W143" t="s">
        <v>268</v>
      </c>
      <c r="X143" t="s">
        <v>68</v>
      </c>
      <c r="Y143" t="s">
        <v>661</v>
      </c>
      <c r="AA143" s="2" t="s">
        <v>69</v>
      </c>
      <c r="AB143" s="2">
        <v>1080</v>
      </c>
      <c r="AC143" t="s">
        <v>662</v>
      </c>
      <c r="AD143" s="1">
        <v>43948</v>
      </c>
      <c r="AE143" s="2"/>
      <c r="AH143" s="2"/>
      <c r="AK143" s="2">
        <v>0</v>
      </c>
      <c r="AL143" t="s">
        <v>426</v>
      </c>
      <c r="AM143" t="s">
        <v>182</v>
      </c>
      <c r="AN143" s="2">
        <v>0</v>
      </c>
      <c r="AO143" s="1">
        <v>43924</v>
      </c>
      <c r="AT143" t="s">
        <v>663</v>
      </c>
      <c r="AU143" t="s">
        <v>664</v>
      </c>
      <c r="AV143" t="s">
        <v>102</v>
      </c>
      <c r="AW143" s="4">
        <v>6642</v>
      </c>
      <c r="AX143" s="4">
        <v>670.8420000000001</v>
      </c>
      <c r="AY143" s="4">
        <v>0</v>
      </c>
      <c r="AZ143" s="4">
        <v>0</v>
      </c>
      <c r="BA143" s="4">
        <v>7312.8420000000006</v>
      </c>
      <c r="BB143" s="2">
        <v>1080</v>
      </c>
      <c r="BC143" s="4" t="s">
        <v>182</v>
      </c>
      <c r="BD143" s="4">
        <v>6.7711500000000004</v>
      </c>
      <c r="BE143" t="s">
        <v>497</v>
      </c>
      <c r="BF143" s="4" t="s">
        <v>374</v>
      </c>
      <c r="BG143" s="4">
        <v>1</v>
      </c>
      <c r="BH143" s="4">
        <v>6.7711500000000004</v>
      </c>
      <c r="BJ143" t="s">
        <v>184</v>
      </c>
      <c r="BK143" s="1" t="s">
        <v>76</v>
      </c>
      <c r="BL143">
        <f t="shared" si="15"/>
        <v>7</v>
      </c>
      <c r="BM143" s="12">
        <f t="shared" si="16"/>
        <v>6.15</v>
      </c>
    </row>
    <row r="144" spans="1:65">
      <c r="A144" s="1">
        <v>43920</v>
      </c>
      <c r="B144" s="1" t="str">
        <f t="shared" si="12"/>
        <v>14</v>
      </c>
      <c r="C144" t="s">
        <v>95</v>
      </c>
      <c r="D144" t="s">
        <v>385</v>
      </c>
      <c r="E144" t="str">
        <f t="shared" si="17"/>
        <v>Hand Sanitizer</v>
      </c>
      <c r="F144" t="s">
        <v>687</v>
      </c>
      <c r="G144">
        <v>17350</v>
      </c>
      <c r="H144" s="2">
        <v>4</v>
      </c>
      <c r="I144" s="2">
        <v>2400</v>
      </c>
      <c r="J144" s="2">
        <v>600</v>
      </c>
      <c r="K144" t="s">
        <v>177</v>
      </c>
      <c r="L144" t="s">
        <v>63</v>
      </c>
      <c r="M144" t="s">
        <v>63</v>
      </c>
      <c r="N144" s="2">
        <v>25</v>
      </c>
      <c r="O144" s="2" t="s">
        <v>90</v>
      </c>
      <c r="P144" s="2">
        <v>600</v>
      </c>
      <c r="Q144" s="2" t="s">
        <v>63</v>
      </c>
      <c r="R144" s="3">
        <v>3</v>
      </c>
      <c r="S144" s="3">
        <v>1800</v>
      </c>
      <c r="T144" s="1">
        <v>43927</v>
      </c>
      <c r="U144" s="1">
        <f t="shared" ca="1" si="13"/>
        <v>43927</v>
      </c>
      <c r="V144" s="1" t="str">
        <f t="shared" ca="1" si="14"/>
        <v>15</v>
      </c>
      <c r="W144" t="s">
        <v>268</v>
      </c>
      <c r="X144" t="s">
        <v>68</v>
      </c>
      <c r="Y144" t="s">
        <v>688</v>
      </c>
      <c r="AA144" s="2" t="s">
        <v>69</v>
      </c>
      <c r="AB144" s="2">
        <v>600</v>
      </c>
      <c r="AC144" t="s">
        <v>689</v>
      </c>
      <c r="AD144" s="1">
        <v>43948</v>
      </c>
      <c r="AE144" s="2"/>
      <c r="AH144" s="2"/>
      <c r="AK144" s="2">
        <v>0</v>
      </c>
      <c r="AN144" s="2"/>
      <c r="AO144" s="1">
        <v>43927</v>
      </c>
      <c r="AP144" t="s">
        <v>690</v>
      </c>
      <c r="AT144" t="s">
        <v>691</v>
      </c>
      <c r="AU144" t="s">
        <v>692</v>
      </c>
      <c r="AV144" t="s">
        <v>102</v>
      </c>
      <c r="AW144" s="4">
        <v>1800</v>
      </c>
      <c r="AX144" s="4">
        <v>181.8</v>
      </c>
      <c r="AY144" s="4">
        <v>0</v>
      </c>
      <c r="AZ144" s="4">
        <v>0</v>
      </c>
      <c r="BA144" s="4">
        <v>1981.8</v>
      </c>
      <c r="BB144" s="2">
        <v>600</v>
      </c>
      <c r="BC144" s="4" t="s">
        <v>182</v>
      </c>
      <c r="BD144" s="4"/>
      <c r="BE144" t="s">
        <v>391</v>
      </c>
      <c r="BF144" s="4"/>
      <c r="BG144" s="4"/>
      <c r="BH144" s="4">
        <v>0</v>
      </c>
      <c r="BJ144" t="s">
        <v>184</v>
      </c>
      <c r="BK144" s="1" t="s">
        <v>76</v>
      </c>
      <c r="BL144">
        <f t="shared" si="15"/>
        <v>7</v>
      </c>
      <c r="BM144" s="12">
        <f t="shared" si="16"/>
        <v>3</v>
      </c>
    </row>
    <row r="145" spans="1:65">
      <c r="A145" s="1">
        <v>43916</v>
      </c>
      <c r="B145" s="1" t="str">
        <f t="shared" si="12"/>
        <v>13</v>
      </c>
      <c r="C145" t="s">
        <v>95</v>
      </c>
      <c r="D145" t="s">
        <v>385</v>
      </c>
      <c r="E145" t="str">
        <f t="shared" si="17"/>
        <v>Hand Sanitizer</v>
      </c>
      <c r="F145" t="s">
        <v>693</v>
      </c>
      <c r="G145" t="s">
        <v>477</v>
      </c>
      <c r="H145" s="2">
        <v>128</v>
      </c>
      <c r="I145" s="2">
        <v>30720</v>
      </c>
      <c r="J145" s="2">
        <v>4</v>
      </c>
      <c r="K145" t="s">
        <v>425</v>
      </c>
      <c r="L145" t="s">
        <v>63</v>
      </c>
      <c r="M145" t="s">
        <v>63</v>
      </c>
      <c r="N145" s="2">
        <v>60</v>
      </c>
      <c r="O145" s="2" t="s">
        <v>90</v>
      </c>
      <c r="P145" s="2">
        <v>240</v>
      </c>
      <c r="Q145" s="2" t="s">
        <v>63</v>
      </c>
      <c r="R145" s="3">
        <v>39.1</v>
      </c>
      <c r="S145" s="3"/>
      <c r="T145" s="1">
        <v>43924</v>
      </c>
      <c r="U145" s="1">
        <f t="shared" ca="1" si="13"/>
        <v>43924</v>
      </c>
      <c r="V145" s="1" t="str">
        <f t="shared" ca="1" si="14"/>
        <v>14</v>
      </c>
      <c r="W145" t="s">
        <v>268</v>
      </c>
      <c r="X145" t="s">
        <v>68</v>
      </c>
      <c r="Y145" t="s">
        <v>694</v>
      </c>
      <c r="AA145" s="2" t="s">
        <v>151</v>
      </c>
      <c r="AB145" s="2"/>
      <c r="AD145" s="1"/>
      <c r="AE145" s="2"/>
      <c r="AH145" s="2"/>
      <c r="AK145" s="2"/>
      <c r="AL145" t="s">
        <v>426</v>
      </c>
      <c r="AM145" t="s">
        <v>182</v>
      </c>
      <c r="AN145" s="2"/>
      <c r="AO145" s="1"/>
      <c r="AT145" t="s">
        <v>695</v>
      </c>
      <c r="AV145" t="s">
        <v>102</v>
      </c>
      <c r="AW145" s="4"/>
      <c r="AX145" s="4"/>
      <c r="AY145" s="4"/>
      <c r="AZ145" s="4"/>
      <c r="BB145" s="2"/>
      <c r="BD145" s="4"/>
      <c r="BE145" s="4"/>
      <c r="BG145" s="4"/>
      <c r="BH145" s="4">
        <v>0</v>
      </c>
      <c r="BK145" s="1" t="s">
        <v>76</v>
      </c>
      <c r="BL145">
        <f t="shared" si="15"/>
        <v>8</v>
      </c>
      <c r="BM145" s="12">
        <f t="shared" si="16"/>
        <v>0</v>
      </c>
    </row>
    <row r="146" spans="1:65">
      <c r="A146" s="1">
        <v>43922</v>
      </c>
      <c r="B146" s="1" t="str">
        <f t="shared" si="12"/>
        <v>14</v>
      </c>
      <c r="C146" t="s">
        <v>696</v>
      </c>
      <c r="D146" t="s">
        <v>385</v>
      </c>
      <c r="E146" t="str">
        <f t="shared" si="17"/>
        <v>Hand Sanitizer</v>
      </c>
      <c r="F146" t="s">
        <v>697</v>
      </c>
      <c r="G146" t="s">
        <v>63</v>
      </c>
      <c r="H146" s="2">
        <v>128</v>
      </c>
      <c r="I146" s="2">
        <v>12800</v>
      </c>
      <c r="J146" s="2">
        <v>100</v>
      </c>
      <c r="K146" t="s">
        <v>425</v>
      </c>
      <c r="L146" t="s">
        <v>63</v>
      </c>
      <c r="M146" t="s">
        <v>63</v>
      </c>
      <c r="N146" s="2">
        <v>1</v>
      </c>
      <c r="O146" s="2" t="s">
        <v>66</v>
      </c>
      <c r="P146" s="2">
        <v>100</v>
      </c>
      <c r="Q146" s="2" t="s">
        <v>63</v>
      </c>
      <c r="R146" s="3">
        <v>50</v>
      </c>
      <c r="S146" s="3">
        <v>5000</v>
      </c>
      <c r="T146" s="1">
        <v>43923</v>
      </c>
      <c r="U146" s="1">
        <f t="shared" ca="1" si="13"/>
        <v>43923</v>
      </c>
      <c r="V146" s="1" t="str">
        <f t="shared" ca="1" si="14"/>
        <v>14</v>
      </c>
      <c r="W146" t="s">
        <v>698</v>
      </c>
      <c r="X146" t="s">
        <v>68</v>
      </c>
      <c r="Y146" t="s">
        <v>699</v>
      </c>
      <c r="AA146" s="2" t="s">
        <v>69</v>
      </c>
      <c r="AB146" s="2">
        <v>100</v>
      </c>
      <c r="AC146" t="s">
        <v>700</v>
      </c>
      <c r="AD146" s="1">
        <v>43923</v>
      </c>
      <c r="AE146" s="2"/>
      <c r="AH146" s="2"/>
      <c r="AK146" s="2">
        <v>0</v>
      </c>
      <c r="AN146" s="2"/>
      <c r="AO146" s="1">
        <v>43923</v>
      </c>
      <c r="AP146" t="s">
        <v>701</v>
      </c>
      <c r="AT146" t="s">
        <v>702</v>
      </c>
      <c r="AU146" t="s">
        <v>703</v>
      </c>
      <c r="AV146" t="s">
        <v>72</v>
      </c>
      <c r="AW146" s="4">
        <v>5000</v>
      </c>
      <c r="AX146" s="4">
        <v>505.00000000000006</v>
      </c>
      <c r="AY146" s="4">
        <v>0</v>
      </c>
      <c r="AZ146" s="4">
        <v>0</v>
      </c>
      <c r="BA146" s="4">
        <v>5505</v>
      </c>
      <c r="BB146" s="2">
        <v>100</v>
      </c>
      <c r="BC146" s="4" t="s">
        <v>374</v>
      </c>
      <c r="BD146" s="4">
        <v>55.05</v>
      </c>
      <c r="BE146" s="4" t="s">
        <v>485</v>
      </c>
      <c r="BF146" s="4" t="s">
        <v>374</v>
      </c>
      <c r="BG146" s="4">
        <v>10</v>
      </c>
      <c r="BH146" s="4">
        <v>550.5</v>
      </c>
      <c r="BJ146" t="s">
        <v>184</v>
      </c>
      <c r="BK146" s="1" t="s">
        <v>704</v>
      </c>
      <c r="BL146">
        <f t="shared" si="15"/>
        <v>1</v>
      </c>
      <c r="BM146" s="12">
        <f t="shared" si="16"/>
        <v>50</v>
      </c>
    </row>
    <row r="147" spans="1:65">
      <c r="A147" s="1">
        <v>43927</v>
      </c>
      <c r="B147" s="1" t="str">
        <f t="shared" si="12"/>
        <v>15</v>
      </c>
      <c r="C147" t="s">
        <v>173</v>
      </c>
      <c r="D147" t="s">
        <v>385</v>
      </c>
      <c r="E147" t="str">
        <f t="shared" si="17"/>
        <v>Hand Sanitizer</v>
      </c>
      <c r="F147" t="s">
        <v>730</v>
      </c>
      <c r="G147" t="s">
        <v>731</v>
      </c>
      <c r="H147" s="2">
        <v>16</v>
      </c>
      <c r="I147" s="2">
        <v>31872</v>
      </c>
      <c r="J147" s="2">
        <v>12</v>
      </c>
      <c r="K147" t="s">
        <v>177</v>
      </c>
      <c r="L147" t="s">
        <v>63</v>
      </c>
      <c r="M147" t="s">
        <v>63</v>
      </c>
      <c r="N147" s="2">
        <v>166</v>
      </c>
      <c r="O147" s="2" t="s">
        <v>90</v>
      </c>
      <c r="P147" s="2">
        <v>1992</v>
      </c>
      <c r="Q147" s="2" t="s">
        <v>63</v>
      </c>
      <c r="R147" s="3">
        <v>97.86</v>
      </c>
      <c r="S147" s="3">
        <v>16244.76</v>
      </c>
      <c r="T147" s="1">
        <v>43942</v>
      </c>
      <c r="U147" s="1">
        <f t="shared" ca="1" si="13"/>
        <v>43942</v>
      </c>
      <c r="V147" s="1" t="str">
        <f t="shared" ca="1" si="14"/>
        <v>17</v>
      </c>
      <c r="W147" t="s">
        <v>724</v>
      </c>
      <c r="X147" t="s">
        <v>68</v>
      </c>
      <c r="Y147" t="s">
        <v>732</v>
      </c>
      <c r="AA147" s="2" t="s">
        <v>69</v>
      </c>
      <c r="AB147" s="2">
        <v>166</v>
      </c>
      <c r="AC147" t="s">
        <v>733</v>
      </c>
      <c r="AD147" s="1">
        <v>43948</v>
      </c>
      <c r="AE147" s="2"/>
      <c r="AH147" s="2"/>
      <c r="AK147" s="2">
        <v>0</v>
      </c>
      <c r="AL147" t="s">
        <v>426</v>
      </c>
      <c r="AM147" t="s">
        <v>182</v>
      </c>
      <c r="AN147" s="2">
        <v>0</v>
      </c>
      <c r="AO147" s="1">
        <v>43942</v>
      </c>
      <c r="AP147" t="s">
        <v>734</v>
      </c>
      <c r="AT147" t="s">
        <v>735</v>
      </c>
      <c r="AU147" t="s">
        <v>736</v>
      </c>
      <c r="AV147" t="s">
        <v>102</v>
      </c>
      <c r="AW147" s="4">
        <v>16244.76</v>
      </c>
      <c r="AX147" s="4">
        <v>1640.7207600000002</v>
      </c>
      <c r="AY147" s="4">
        <v>0</v>
      </c>
      <c r="AZ147" s="4">
        <v>0</v>
      </c>
      <c r="BA147" s="4">
        <v>17885.480759999999</v>
      </c>
      <c r="BB147" s="2">
        <v>1992</v>
      </c>
      <c r="BC147" s="4" t="s">
        <v>182</v>
      </c>
      <c r="BD147" s="4">
        <v>8.9786549999999998</v>
      </c>
      <c r="BE147" t="s">
        <v>497</v>
      </c>
      <c r="BF147" s="4" t="s">
        <v>374</v>
      </c>
      <c r="BG147" s="4">
        <v>1</v>
      </c>
      <c r="BH147" s="4">
        <v>8.9786549999999998</v>
      </c>
      <c r="BJ147" t="s">
        <v>184</v>
      </c>
      <c r="BK147" s="1" t="s">
        <v>704</v>
      </c>
      <c r="BL147">
        <f t="shared" si="15"/>
        <v>15</v>
      </c>
      <c r="BM147" s="12">
        <f t="shared" si="16"/>
        <v>8.1549999999999994</v>
      </c>
    </row>
    <row r="148" spans="1:65">
      <c r="A148" s="1">
        <v>43930</v>
      </c>
      <c r="B148" s="1" t="str">
        <f t="shared" si="12"/>
        <v>15</v>
      </c>
      <c r="C148" t="s">
        <v>95</v>
      </c>
      <c r="D148" t="s">
        <v>385</v>
      </c>
      <c r="E148" t="str">
        <f t="shared" si="17"/>
        <v>Hand Sanitizer</v>
      </c>
      <c r="F148" t="s">
        <v>791</v>
      </c>
      <c r="G148" t="s">
        <v>491</v>
      </c>
      <c r="H148" s="2">
        <v>16</v>
      </c>
      <c r="I148" s="2">
        <v>34560</v>
      </c>
      <c r="J148" s="2">
        <v>12</v>
      </c>
      <c r="K148" t="s">
        <v>177</v>
      </c>
      <c r="L148" t="s">
        <v>63</v>
      </c>
      <c r="M148" t="s">
        <v>63</v>
      </c>
      <c r="N148" s="2">
        <v>180</v>
      </c>
      <c r="O148" s="2" t="s">
        <v>90</v>
      </c>
      <c r="P148" s="2">
        <v>2160</v>
      </c>
      <c r="Q148" s="2" t="s">
        <v>63</v>
      </c>
      <c r="R148" s="3">
        <v>6.15</v>
      </c>
      <c r="S148" s="3">
        <v>1107</v>
      </c>
      <c r="T148" s="1">
        <v>43934</v>
      </c>
      <c r="U148" s="1">
        <f t="shared" ca="1" si="13"/>
        <v>43934</v>
      </c>
      <c r="V148" s="1" t="str">
        <f t="shared" ca="1" si="14"/>
        <v>16</v>
      </c>
      <c r="W148" t="s">
        <v>783</v>
      </c>
      <c r="X148" t="s">
        <v>68</v>
      </c>
      <c r="Y148" t="s">
        <v>792</v>
      </c>
      <c r="AA148" s="2" t="s">
        <v>69</v>
      </c>
      <c r="AB148" s="2">
        <v>180</v>
      </c>
      <c r="AC148" t="s">
        <v>793</v>
      </c>
      <c r="AD148" s="1">
        <v>43948</v>
      </c>
      <c r="AE148" s="2"/>
      <c r="AH148" s="2"/>
      <c r="AK148" s="2">
        <v>0</v>
      </c>
      <c r="AN148" s="2">
        <v>0</v>
      </c>
      <c r="AO148" s="1">
        <v>43934</v>
      </c>
      <c r="AP148" t="s">
        <v>794</v>
      </c>
      <c r="AT148" t="s">
        <v>795</v>
      </c>
      <c r="AU148" t="s">
        <v>796</v>
      </c>
      <c r="AV148" t="s">
        <v>102</v>
      </c>
      <c r="AW148" s="4">
        <v>1107</v>
      </c>
      <c r="AX148" s="4">
        <v>111.807</v>
      </c>
      <c r="AY148" s="4">
        <v>0</v>
      </c>
      <c r="AZ148" s="4">
        <v>0</v>
      </c>
      <c r="BA148" s="4">
        <v>1218.807</v>
      </c>
      <c r="BB148" s="2">
        <v>2160</v>
      </c>
      <c r="BC148" s="4" t="s">
        <v>182</v>
      </c>
      <c r="BD148" s="4">
        <v>0.5642625</v>
      </c>
      <c r="BE148" t="s">
        <v>497</v>
      </c>
      <c r="BF148" s="4" t="s">
        <v>374</v>
      </c>
      <c r="BG148" s="4">
        <v>1</v>
      </c>
      <c r="BH148" s="4">
        <v>0.5642625</v>
      </c>
      <c r="BJ148" t="s">
        <v>184</v>
      </c>
      <c r="BK148" s="1" t="s">
        <v>704</v>
      </c>
      <c r="BL148">
        <f t="shared" si="15"/>
        <v>4</v>
      </c>
      <c r="BM148" s="12">
        <f t="shared" si="16"/>
        <v>0.51249999999999996</v>
      </c>
    </row>
    <row r="149" spans="1:65">
      <c r="A149" s="1">
        <v>43943</v>
      </c>
      <c r="B149" s="1" t="str">
        <f t="shared" si="12"/>
        <v>17</v>
      </c>
      <c r="C149" t="s">
        <v>422</v>
      </c>
      <c r="D149" t="s">
        <v>385</v>
      </c>
      <c r="E149" t="str">
        <f t="shared" si="17"/>
        <v>Hand Sanitizer</v>
      </c>
      <c r="F149" t="s">
        <v>938</v>
      </c>
      <c r="G149" t="s">
        <v>939</v>
      </c>
      <c r="H149" s="2">
        <v>7040</v>
      </c>
      <c r="I149" s="2">
        <v>70400</v>
      </c>
      <c r="J149" s="2">
        <v>10</v>
      </c>
      <c r="K149" t="s">
        <v>425</v>
      </c>
      <c r="L149" t="s">
        <v>63</v>
      </c>
      <c r="M149" t="s">
        <v>63</v>
      </c>
      <c r="N149" s="2">
        <v>1</v>
      </c>
      <c r="O149" s="2" t="s">
        <v>66</v>
      </c>
      <c r="P149" s="2">
        <v>10</v>
      </c>
      <c r="Q149" s="2" t="s">
        <v>63</v>
      </c>
      <c r="R149" s="3">
        <v>1875</v>
      </c>
      <c r="S149" s="3">
        <v>18750</v>
      </c>
      <c r="T149" t="s">
        <v>149</v>
      </c>
      <c r="U149" s="1">
        <f t="shared" ca="1" si="13"/>
        <v>44126</v>
      </c>
      <c r="V149" s="1" t="str">
        <f t="shared" ca="1" si="14"/>
        <v>43</v>
      </c>
      <c r="W149" t="s">
        <v>268</v>
      </c>
      <c r="X149" t="s">
        <v>68</v>
      </c>
      <c r="Y149" t="s">
        <v>940</v>
      </c>
      <c r="AA149" s="2" t="s">
        <v>69</v>
      </c>
      <c r="AB149" s="2">
        <v>10</v>
      </c>
      <c r="AC149">
        <v>16185</v>
      </c>
      <c r="AD149" s="1">
        <v>43945</v>
      </c>
      <c r="AK149" s="2">
        <v>0</v>
      </c>
      <c r="AN149" s="2"/>
      <c r="AO149" s="1">
        <v>49674</v>
      </c>
      <c r="AP149" t="s">
        <v>941</v>
      </c>
      <c r="AT149" t="s">
        <v>942</v>
      </c>
      <c r="AU149" t="s">
        <v>943</v>
      </c>
      <c r="AV149" t="s">
        <v>72</v>
      </c>
      <c r="AW149" s="4">
        <v>18750</v>
      </c>
      <c r="AX149" s="4">
        <v>1893.7500000000002</v>
      </c>
      <c r="AY149" s="4">
        <v>0</v>
      </c>
      <c r="AZ149" s="4">
        <v>0</v>
      </c>
      <c r="BA149" s="4">
        <v>20643.75</v>
      </c>
      <c r="BB149" s="2">
        <v>10</v>
      </c>
      <c r="BC149" s="4" t="s">
        <v>425</v>
      </c>
      <c r="BD149" s="4">
        <v>2064.375</v>
      </c>
      <c r="BE149" s="4" t="s">
        <v>944</v>
      </c>
      <c r="BF149" s="4" t="s">
        <v>425</v>
      </c>
      <c r="BG149" s="4">
        <v>1</v>
      </c>
      <c r="BH149" s="4">
        <v>2064.375</v>
      </c>
      <c r="BJ149" t="s">
        <v>184</v>
      </c>
      <c r="BK149" s="1" t="s">
        <v>704</v>
      </c>
      <c r="BL149">
        <f t="shared" si="15"/>
        <v>90</v>
      </c>
      <c r="BM149" s="12">
        <f t="shared" si="16"/>
        <v>1875</v>
      </c>
    </row>
    <row r="150" spans="1:65">
      <c r="A150" s="1">
        <v>43944</v>
      </c>
      <c r="B150" s="1" t="str">
        <f t="shared" si="12"/>
        <v>17</v>
      </c>
      <c r="C150" t="s">
        <v>591</v>
      </c>
      <c r="D150" t="s">
        <v>385</v>
      </c>
      <c r="E150" t="str">
        <f t="shared" si="17"/>
        <v>Hand Sanitizer</v>
      </c>
      <c r="F150" t="s">
        <v>949</v>
      </c>
      <c r="G150" t="s">
        <v>950</v>
      </c>
      <c r="H150" s="2">
        <v>16.899999999999999</v>
      </c>
      <c r="I150" s="2">
        <v>211199.3</v>
      </c>
      <c r="J150" s="2">
        <v>12497</v>
      </c>
      <c r="K150" t="s">
        <v>177</v>
      </c>
      <c r="L150" t="s">
        <v>63</v>
      </c>
      <c r="M150" t="s">
        <v>63</v>
      </c>
      <c r="N150" s="2">
        <v>1</v>
      </c>
      <c r="O150" s="2" t="s">
        <v>66</v>
      </c>
      <c r="P150" s="2">
        <v>12497</v>
      </c>
      <c r="Q150" s="2" t="s">
        <v>63</v>
      </c>
      <c r="R150" s="3">
        <v>4.75</v>
      </c>
      <c r="S150" s="3">
        <v>59360.75</v>
      </c>
      <c r="T150" s="1">
        <v>43957</v>
      </c>
      <c r="U150" s="1">
        <f t="shared" ca="1" si="13"/>
        <v>43957</v>
      </c>
      <c r="V150" s="1" t="str">
        <f t="shared" ca="1" si="14"/>
        <v>19</v>
      </c>
      <c r="W150" t="s">
        <v>268</v>
      </c>
      <c r="X150" t="s">
        <v>68</v>
      </c>
      <c r="Y150" t="s">
        <v>951</v>
      </c>
      <c r="AA150" s="2" t="s">
        <v>69</v>
      </c>
      <c r="AB150" s="2">
        <v>12497</v>
      </c>
      <c r="AC150" t="s">
        <v>952</v>
      </c>
      <c r="AD150" s="1">
        <v>43943</v>
      </c>
      <c r="AK150" s="2">
        <v>0</v>
      </c>
      <c r="AL150" t="s">
        <v>426</v>
      </c>
      <c r="AM150" s="2" t="s">
        <v>374</v>
      </c>
      <c r="AN150" s="2">
        <v>0</v>
      </c>
      <c r="AO150" s="1">
        <v>43957</v>
      </c>
      <c r="AP150" t="s">
        <v>953</v>
      </c>
      <c r="AT150" t="s">
        <v>954</v>
      </c>
      <c r="AV150" t="s">
        <v>102</v>
      </c>
      <c r="AW150" s="4">
        <v>59360.75</v>
      </c>
      <c r="AX150" s="4">
        <v>5995.4357500000006</v>
      </c>
      <c r="AY150" s="4">
        <v>0</v>
      </c>
      <c r="AZ150" s="4">
        <v>0</v>
      </c>
      <c r="BA150" s="4">
        <v>65356.185750000004</v>
      </c>
      <c r="BB150" s="2">
        <v>12497</v>
      </c>
      <c r="BC150" s="4" t="s">
        <v>182</v>
      </c>
      <c r="BD150" s="4">
        <v>5.2297500000000001</v>
      </c>
      <c r="BE150" t="s">
        <v>497</v>
      </c>
      <c r="BF150" s="4" t="s">
        <v>374</v>
      </c>
      <c r="BG150" s="4">
        <v>1</v>
      </c>
      <c r="BH150" s="4">
        <v>5.2297500000000001</v>
      </c>
      <c r="BJ150" t="s">
        <v>184</v>
      </c>
      <c r="BK150" s="1" t="s">
        <v>704</v>
      </c>
      <c r="BL150">
        <f t="shared" si="15"/>
        <v>13</v>
      </c>
      <c r="BM150" s="12">
        <f t="shared" si="16"/>
        <v>4.75</v>
      </c>
    </row>
    <row r="151" spans="1:65">
      <c r="A151" s="1">
        <v>43944</v>
      </c>
      <c r="B151" s="1" t="str">
        <f t="shared" si="12"/>
        <v>17</v>
      </c>
      <c r="C151" t="s">
        <v>591</v>
      </c>
      <c r="D151" t="s">
        <v>385</v>
      </c>
      <c r="E151" t="str">
        <f t="shared" si="17"/>
        <v>Hand Sanitizer</v>
      </c>
      <c r="F151" t="s">
        <v>955</v>
      </c>
      <c r="G151" t="s">
        <v>956</v>
      </c>
      <c r="H151" s="2">
        <v>16.899999999999999</v>
      </c>
      <c r="I151" s="2">
        <v>316790.5</v>
      </c>
      <c r="J151" s="2">
        <v>18745</v>
      </c>
      <c r="K151" t="s">
        <v>177</v>
      </c>
      <c r="L151" t="s">
        <v>63</v>
      </c>
      <c r="M151" t="s">
        <v>63</v>
      </c>
      <c r="N151" s="2">
        <v>1</v>
      </c>
      <c r="O151" s="2" t="s">
        <v>66</v>
      </c>
      <c r="P151" s="2">
        <v>18745</v>
      </c>
      <c r="Q151" s="2" t="s">
        <v>63</v>
      </c>
      <c r="R151" s="3">
        <v>4.75</v>
      </c>
      <c r="S151" s="3">
        <v>89038.75</v>
      </c>
      <c r="T151" s="1">
        <v>43957</v>
      </c>
      <c r="U151" s="1">
        <f t="shared" ca="1" si="13"/>
        <v>43957</v>
      </c>
      <c r="V151" s="1" t="str">
        <f t="shared" ca="1" si="14"/>
        <v>19</v>
      </c>
      <c r="W151" t="s">
        <v>268</v>
      </c>
      <c r="X151" t="s">
        <v>68</v>
      </c>
      <c r="Y151" t="s">
        <v>951</v>
      </c>
      <c r="AA151" s="2" t="s">
        <v>69</v>
      </c>
      <c r="AB151" s="2">
        <v>18745</v>
      </c>
      <c r="AC151" t="s">
        <v>957</v>
      </c>
      <c r="AD151" s="1">
        <v>43994</v>
      </c>
      <c r="AK151" s="2">
        <v>0</v>
      </c>
      <c r="AL151" t="s">
        <v>426</v>
      </c>
      <c r="AM151" s="2" t="s">
        <v>374</v>
      </c>
      <c r="AN151" s="2">
        <v>0</v>
      </c>
      <c r="AO151" s="1">
        <v>43957</v>
      </c>
      <c r="AP151" t="s">
        <v>958</v>
      </c>
      <c r="AT151" t="s">
        <v>959</v>
      </c>
      <c r="AU151" t="s">
        <v>960</v>
      </c>
      <c r="AV151" t="s">
        <v>102</v>
      </c>
      <c r="AW151" s="4">
        <v>89038.75</v>
      </c>
      <c r="AX151" s="4">
        <v>8992.9137499999997</v>
      </c>
      <c r="AY151" s="4">
        <v>0</v>
      </c>
      <c r="AZ151" s="4">
        <v>0</v>
      </c>
      <c r="BA151" s="4">
        <v>98031.663750000007</v>
      </c>
      <c r="BB151" s="2">
        <v>18745</v>
      </c>
      <c r="BC151" s="4" t="s">
        <v>182</v>
      </c>
      <c r="BD151" s="4">
        <v>5.2297500000000001</v>
      </c>
      <c r="BE151" t="s">
        <v>497</v>
      </c>
      <c r="BF151" s="4" t="s">
        <v>374</v>
      </c>
      <c r="BG151" s="4">
        <v>1</v>
      </c>
      <c r="BH151" s="4">
        <v>5.2297500000000001</v>
      </c>
      <c r="BJ151" t="s">
        <v>184</v>
      </c>
      <c r="BK151" s="1" t="s">
        <v>704</v>
      </c>
      <c r="BL151">
        <f t="shared" si="15"/>
        <v>13</v>
      </c>
      <c r="BM151" s="12">
        <f t="shared" si="16"/>
        <v>4.75</v>
      </c>
    </row>
    <row r="152" spans="1:65">
      <c r="A152" s="1">
        <v>43944</v>
      </c>
      <c r="B152" s="1" t="str">
        <f t="shared" si="12"/>
        <v>17</v>
      </c>
      <c r="C152" t="s">
        <v>422</v>
      </c>
      <c r="D152" t="s">
        <v>385</v>
      </c>
      <c r="E152" t="str">
        <f t="shared" si="17"/>
        <v>Hand Sanitizer</v>
      </c>
      <c r="F152" t="s">
        <v>966</v>
      </c>
      <c r="G152" t="s">
        <v>967</v>
      </c>
      <c r="H152" s="2">
        <v>35200</v>
      </c>
      <c r="I152" s="2">
        <v>35200</v>
      </c>
      <c r="J152" s="2">
        <v>1</v>
      </c>
      <c r="K152" t="s">
        <v>425</v>
      </c>
      <c r="L152" t="s">
        <v>63</v>
      </c>
      <c r="M152" t="s">
        <v>63</v>
      </c>
      <c r="N152" s="2">
        <v>1</v>
      </c>
      <c r="O152" s="2" t="s">
        <v>66</v>
      </c>
      <c r="P152" s="2">
        <v>1</v>
      </c>
      <c r="Q152" s="2" t="s">
        <v>63</v>
      </c>
      <c r="R152" s="3">
        <v>9625</v>
      </c>
      <c r="S152" s="3">
        <v>9625</v>
      </c>
      <c r="T152" s="1">
        <v>43944</v>
      </c>
      <c r="U152" s="1">
        <f t="shared" ca="1" si="13"/>
        <v>43944</v>
      </c>
      <c r="V152" s="1" t="str">
        <f t="shared" ca="1" si="14"/>
        <v>17</v>
      </c>
      <c r="W152" t="s">
        <v>268</v>
      </c>
      <c r="X152" t="s">
        <v>68</v>
      </c>
      <c r="Y152" t="s">
        <v>968</v>
      </c>
      <c r="AA152" s="2" t="s">
        <v>69</v>
      </c>
      <c r="AB152" s="2">
        <v>1</v>
      </c>
      <c r="AC152">
        <v>17138</v>
      </c>
      <c r="AD152" s="1">
        <v>43945</v>
      </c>
      <c r="AK152" s="2">
        <v>0</v>
      </c>
      <c r="AL152" t="s">
        <v>426</v>
      </c>
      <c r="AM152" s="2" t="s">
        <v>374</v>
      </c>
      <c r="AN152" s="2"/>
      <c r="AO152" s="1">
        <v>43944</v>
      </c>
      <c r="AT152" t="s">
        <v>969</v>
      </c>
      <c r="AU152" t="s">
        <v>970</v>
      </c>
      <c r="AV152" t="s">
        <v>72</v>
      </c>
      <c r="AW152" s="4">
        <v>9625</v>
      </c>
      <c r="AX152" s="4">
        <v>972.12500000000011</v>
      </c>
      <c r="AY152" s="4">
        <v>0</v>
      </c>
      <c r="AZ152" s="4">
        <v>0</v>
      </c>
      <c r="BA152" s="4">
        <v>10597.125</v>
      </c>
      <c r="BB152" s="2">
        <v>1</v>
      </c>
      <c r="BC152" s="4" t="s">
        <v>971</v>
      </c>
      <c r="BD152" s="4">
        <v>10597.125</v>
      </c>
      <c r="BE152" s="4" t="s">
        <v>972</v>
      </c>
      <c r="BF152" s="4" t="s">
        <v>971</v>
      </c>
      <c r="BG152" s="4">
        <v>1</v>
      </c>
      <c r="BH152" s="4">
        <v>10597.125</v>
      </c>
      <c r="BJ152" t="s">
        <v>184</v>
      </c>
      <c r="BK152" s="1" t="s">
        <v>704</v>
      </c>
      <c r="BL152">
        <f t="shared" si="15"/>
        <v>0</v>
      </c>
      <c r="BM152" s="12">
        <f t="shared" si="16"/>
        <v>9625</v>
      </c>
    </row>
    <row r="153" spans="1:65">
      <c r="A153" s="1">
        <v>43952</v>
      </c>
      <c r="B153" s="1" t="str">
        <f t="shared" si="12"/>
        <v>18</v>
      </c>
      <c r="C153" t="s">
        <v>591</v>
      </c>
      <c r="D153" t="s">
        <v>385</v>
      </c>
      <c r="E153" t="str">
        <f t="shared" si="17"/>
        <v>Hand Sanitizer</v>
      </c>
      <c r="F153" t="s">
        <v>955</v>
      </c>
      <c r="G153" t="s">
        <v>956</v>
      </c>
      <c r="H153" s="2">
        <v>16.899999999999999</v>
      </c>
      <c r="I153" s="2">
        <v>63881.999999999993</v>
      </c>
      <c r="J153" s="2">
        <v>3780</v>
      </c>
      <c r="K153" t="s">
        <v>177</v>
      </c>
      <c r="L153" t="s">
        <v>63</v>
      </c>
      <c r="M153" t="s">
        <v>63</v>
      </c>
      <c r="N153" s="2">
        <v>1</v>
      </c>
      <c r="O153" s="2" t="s">
        <v>66</v>
      </c>
      <c r="P153" s="2">
        <v>3780</v>
      </c>
      <c r="Q153" s="2" t="s">
        <v>63</v>
      </c>
      <c r="R153" s="3">
        <v>4.75</v>
      </c>
      <c r="S153" s="3">
        <v>17955</v>
      </c>
      <c r="T153" s="1">
        <v>43957</v>
      </c>
      <c r="U153" s="1">
        <f t="shared" ca="1" si="13"/>
        <v>43957</v>
      </c>
      <c r="V153" s="1" t="str">
        <f t="shared" ca="1" si="14"/>
        <v>19</v>
      </c>
      <c r="W153" t="s">
        <v>268</v>
      </c>
      <c r="X153" t="s">
        <v>68</v>
      </c>
      <c r="Y153" t="s">
        <v>951</v>
      </c>
      <c r="AA153" s="2" t="s">
        <v>210</v>
      </c>
      <c r="AB153" s="2">
        <v>3762</v>
      </c>
      <c r="AC153" t="s">
        <v>1005</v>
      </c>
      <c r="AD153" s="1"/>
      <c r="AK153" s="2">
        <v>18</v>
      </c>
      <c r="AL153" t="s">
        <v>426</v>
      </c>
      <c r="AM153" s="2" t="s">
        <v>374</v>
      </c>
      <c r="AN153" s="2">
        <v>0</v>
      </c>
      <c r="AO153" s="1">
        <v>43957</v>
      </c>
      <c r="AP153" t="s">
        <v>958</v>
      </c>
      <c r="AQ153" t="s">
        <v>69</v>
      </c>
      <c r="AR153" t="s">
        <v>69</v>
      </c>
      <c r="AS153" t="s">
        <v>1006</v>
      </c>
      <c r="AT153" t="s">
        <v>1007</v>
      </c>
      <c r="AU153" t="s">
        <v>1008</v>
      </c>
      <c r="AV153" t="s">
        <v>102</v>
      </c>
      <c r="AW153" s="4">
        <v>17955</v>
      </c>
      <c r="AX153" s="4">
        <v>1813.4550000000002</v>
      </c>
      <c r="AY153" s="4">
        <v>0</v>
      </c>
      <c r="AZ153" s="4">
        <v>0</v>
      </c>
      <c r="BA153" s="4">
        <v>19768.455000000002</v>
      </c>
      <c r="BB153" s="2">
        <v>3780</v>
      </c>
      <c r="BC153" s="4" t="s">
        <v>182</v>
      </c>
      <c r="BD153" s="4">
        <v>5.2297500000000001</v>
      </c>
      <c r="BE153" t="s">
        <v>497</v>
      </c>
      <c r="BF153" s="4" t="s">
        <v>374</v>
      </c>
      <c r="BG153" s="4">
        <v>1</v>
      </c>
      <c r="BH153" s="4">
        <v>5.2297500000000001</v>
      </c>
      <c r="BJ153" t="s">
        <v>184</v>
      </c>
      <c r="BK153" s="1" t="s">
        <v>1004</v>
      </c>
      <c r="BL153">
        <f t="shared" si="15"/>
        <v>5</v>
      </c>
      <c r="BM153" s="12">
        <f t="shared" si="16"/>
        <v>4.75</v>
      </c>
    </row>
    <row r="154" spans="1:65">
      <c r="A154" s="1">
        <v>43952</v>
      </c>
      <c r="B154" s="1" t="str">
        <f t="shared" si="12"/>
        <v>18</v>
      </c>
      <c r="C154" t="s">
        <v>591</v>
      </c>
      <c r="D154" t="s">
        <v>385</v>
      </c>
      <c r="E154" t="str">
        <f t="shared" si="17"/>
        <v>Hand Sanitizer</v>
      </c>
      <c r="F154" t="s">
        <v>1009</v>
      </c>
      <c r="G154" t="s">
        <v>956</v>
      </c>
      <c r="H154" s="2">
        <v>16.899999999999999</v>
      </c>
      <c r="I154" s="2">
        <v>238492.79999999999</v>
      </c>
      <c r="J154" s="2">
        <v>14112</v>
      </c>
      <c r="K154" t="s">
        <v>177</v>
      </c>
      <c r="L154" t="s">
        <v>63</v>
      </c>
      <c r="M154" t="s">
        <v>63</v>
      </c>
      <c r="N154" s="2">
        <v>1</v>
      </c>
      <c r="O154" s="2" t="s">
        <v>66</v>
      </c>
      <c r="P154" s="2">
        <v>14112</v>
      </c>
      <c r="Q154" s="2" t="s">
        <v>63</v>
      </c>
      <c r="R154" s="3">
        <v>4.6500000000000004</v>
      </c>
      <c r="S154" s="3">
        <v>65620.800000000003</v>
      </c>
      <c r="T154" s="1">
        <v>43966</v>
      </c>
      <c r="U154" s="1">
        <f t="shared" ca="1" si="13"/>
        <v>43966</v>
      </c>
      <c r="V154" s="1" t="str">
        <f t="shared" ca="1" si="14"/>
        <v>20</v>
      </c>
      <c r="W154" t="s">
        <v>268</v>
      </c>
      <c r="X154" t="s">
        <v>68</v>
      </c>
      <c r="Y154" t="s">
        <v>1010</v>
      </c>
      <c r="AA154" s="2" t="s">
        <v>69</v>
      </c>
      <c r="AB154" s="2">
        <v>14112</v>
      </c>
      <c r="AC154" s="6" t="s">
        <v>1011</v>
      </c>
      <c r="AD154" s="1"/>
      <c r="AK154" s="2">
        <v>0</v>
      </c>
      <c r="AL154" t="s">
        <v>426</v>
      </c>
      <c r="AM154" s="2" t="s">
        <v>374</v>
      </c>
      <c r="AN154" s="2">
        <v>0</v>
      </c>
      <c r="AO154" s="1">
        <v>43966</v>
      </c>
      <c r="AP154" t="s">
        <v>1012</v>
      </c>
      <c r="AT154" t="s">
        <v>1013</v>
      </c>
      <c r="AV154" t="s">
        <v>102</v>
      </c>
      <c r="AW154" s="4">
        <v>65620.800000000003</v>
      </c>
      <c r="AX154" s="4">
        <v>6627.7008000000005</v>
      </c>
      <c r="AY154" s="4">
        <v>0</v>
      </c>
      <c r="AZ154" s="4">
        <v>0</v>
      </c>
      <c r="BA154" s="4">
        <v>72248.500800000009</v>
      </c>
      <c r="BB154" s="2">
        <v>14112</v>
      </c>
      <c r="BC154" s="4" t="s">
        <v>182</v>
      </c>
      <c r="BD154" s="4">
        <v>5.1196500000000009</v>
      </c>
      <c r="BE154" t="s">
        <v>497</v>
      </c>
      <c r="BF154" s="4" t="s">
        <v>374</v>
      </c>
      <c r="BG154" s="4">
        <v>1</v>
      </c>
      <c r="BH154" s="4">
        <v>5.1196500000000009</v>
      </c>
      <c r="BJ154" t="s">
        <v>184</v>
      </c>
      <c r="BK154" s="1" t="s">
        <v>1004</v>
      </c>
      <c r="BL154">
        <f t="shared" si="15"/>
        <v>14</v>
      </c>
      <c r="BM154" s="12">
        <f t="shared" si="16"/>
        <v>4.6500000000000004</v>
      </c>
    </row>
    <row r="155" spans="1:65">
      <c r="A155" s="1">
        <v>43952</v>
      </c>
      <c r="B155" s="1" t="str">
        <f t="shared" si="12"/>
        <v>18</v>
      </c>
      <c r="C155" t="s">
        <v>591</v>
      </c>
      <c r="D155" t="s">
        <v>385</v>
      </c>
      <c r="E155" t="str">
        <f t="shared" si="17"/>
        <v>Hand Sanitizer</v>
      </c>
      <c r="F155" t="s">
        <v>1014</v>
      </c>
      <c r="G155" t="s">
        <v>956</v>
      </c>
      <c r="H155" s="2">
        <v>16.899999999999999</v>
      </c>
      <c r="I155" s="2">
        <v>357739.19999999995</v>
      </c>
      <c r="J155" s="2">
        <v>21168</v>
      </c>
      <c r="K155" t="s">
        <v>177</v>
      </c>
      <c r="L155" t="s">
        <v>63</v>
      </c>
      <c r="M155" t="s">
        <v>63</v>
      </c>
      <c r="N155" s="2">
        <v>1</v>
      </c>
      <c r="O155" s="2" t="s">
        <v>66</v>
      </c>
      <c r="P155" s="2">
        <v>21168</v>
      </c>
      <c r="Q155" s="2" t="s">
        <v>63</v>
      </c>
      <c r="R155" s="3">
        <v>4.6500000000000004</v>
      </c>
      <c r="S155" s="3">
        <v>98431.200000000012</v>
      </c>
      <c r="T155" s="1">
        <v>43966</v>
      </c>
      <c r="U155" s="1">
        <f t="shared" ca="1" si="13"/>
        <v>43966</v>
      </c>
      <c r="V155" s="1" t="str">
        <f t="shared" ca="1" si="14"/>
        <v>20</v>
      </c>
      <c r="W155" t="s">
        <v>268</v>
      </c>
      <c r="X155" t="s">
        <v>68</v>
      </c>
      <c r="Y155" t="s">
        <v>1015</v>
      </c>
      <c r="AA155" s="2" t="s">
        <v>69</v>
      </c>
      <c r="AB155" s="2">
        <v>21168</v>
      </c>
      <c r="AC155" s="6"/>
      <c r="AD155" s="1"/>
      <c r="AK155" s="2">
        <v>0</v>
      </c>
      <c r="AL155" t="s">
        <v>426</v>
      </c>
      <c r="AM155" s="2" t="s">
        <v>374</v>
      </c>
      <c r="AN155" s="2">
        <v>0</v>
      </c>
      <c r="AO155" s="1">
        <v>43966</v>
      </c>
      <c r="AP155" t="s">
        <v>1016</v>
      </c>
      <c r="AT155" t="s">
        <v>1017</v>
      </c>
      <c r="AV155" t="s">
        <v>102</v>
      </c>
      <c r="AW155" s="4">
        <v>98431.200000000012</v>
      </c>
      <c r="AX155" s="4">
        <v>9941.5512000000017</v>
      </c>
      <c r="AY155" s="4">
        <v>0</v>
      </c>
      <c r="AZ155" s="4">
        <v>0</v>
      </c>
      <c r="BA155" s="4">
        <v>108372.75120000001</v>
      </c>
      <c r="BB155" s="2">
        <v>21168</v>
      </c>
      <c r="BC155" s="4" t="s">
        <v>182</v>
      </c>
      <c r="BD155" s="4">
        <v>5.1196500000000009</v>
      </c>
      <c r="BE155" t="s">
        <v>497</v>
      </c>
      <c r="BF155" s="4" t="s">
        <v>374</v>
      </c>
      <c r="BG155" s="4">
        <v>1</v>
      </c>
      <c r="BH155" s="4">
        <v>5.1196500000000009</v>
      </c>
      <c r="BJ155" t="s">
        <v>184</v>
      </c>
      <c r="BK155" s="1" t="s">
        <v>1004</v>
      </c>
      <c r="BL155">
        <f t="shared" si="15"/>
        <v>14</v>
      </c>
      <c r="BM155" s="12">
        <f t="shared" si="16"/>
        <v>4.6500000000000004</v>
      </c>
    </row>
    <row r="156" spans="1:65">
      <c r="A156" s="1">
        <v>43993</v>
      </c>
      <c r="B156" s="1" t="str">
        <f t="shared" si="12"/>
        <v>24</v>
      </c>
      <c r="C156" t="s">
        <v>1130</v>
      </c>
      <c r="D156" t="s">
        <v>385</v>
      </c>
      <c r="E156" t="str">
        <f t="shared" si="17"/>
        <v>Hand Sanitizer</v>
      </c>
      <c r="F156" t="s">
        <v>1009</v>
      </c>
      <c r="G156" t="s">
        <v>956</v>
      </c>
      <c r="H156" s="2">
        <v>-16.899999999999999</v>
      </c>
      <c r="I156" s="2">
        <v>-304.2</v>
      </c>
      <c r="J156" s="2">
        <v>-18</v>
      </c>
      <c r="K156" t="s">
        <v>177</v>
      </c>
      <c r="L156" t="s">
        <v>63</v>
      </c>
      <c r="M156" t="s">
        <v>63</v>
      </c>
      <c r="N156" s="2">
        <v>1</v>
      </c>
      <c r="O156" s="2" t="s">
        <v>66</v>
      </c>
      <c r="P156" s="2">
        <v>-18</v>
      </c>
      <c r="Q156" s="2" t="s">
        <v>63</v>
      </c>
      <c r="R156" s="3">
        <v>4.75</v>
      </c>
      <c r="S156" s="3">
        <v>-85.5</v>
      </c>
      <c r="T156" t="s">
        <v>63</v>
      </c>
      <c r="U156" s="1" t="str">
        <f t="shared" ca="1" si="13"/>
        <v>N/A</v>
      </c>
      <c r="V156" s="1" t="e">
        <f t="shared" ca="1" si="14"/>
        <v>#VALUE!</v>
      </c>
      <c r="W156" t="s">
        <v>63</v>
      </c>
      <c r="X156" t="s">
        <v>63</v>
      </c>
      <c r="Y156" t="s">
        <v>1131</v>
      </c>
      <c r="Z156" t="s">
        <v>1132</v>
      </c>
      <c r="AA156" s="2" t="s">
        <v>1133</v>
      </c>
      <c r="AB156" s="2" t="s">
        <v>1133</v>
      </c>
      <c r="AC156" t="s">
        <v>1133</v>
      </c>
      <c r="AD156" s="1"/>
      <c r="AK156" s="2">
        <v>-18</v>
      </c>
      <c r="AL156" t="s">
        <v>426</v>
      </c>
      <c r="AM156" t="s">
        <v>374</v>
      </c>
      <c r="AN156" s="2">
        <v>0</v>
      </c>
      <c r="AO156" s="1" t="s">
        <v>63</v>
      </c>
      <c r="AT156" t="s">
        <v>1129</v>
      </c>
      <c r="AV156" t="s">
        <v>102</v>
      </c>
      <c r="AW156" s="3">
        <v>-85.5</v>
      </c>
      <c r="AX156" s="7">
        <v>-8.6355000000000004</v>
      </c>
      <c r="AY156" s="4">
        <v>0</v>
      </c>
      <c r="AZ156" s="4">
        <v>0</v>
      </c>
      <c r="BA156" s="4">
        <v>-94.135500000000008</v>
      </c>
      <c r="BB156" s="2">
        <v>-18</v>
      </c>
      <c r="BC156" s="2" t="s">
        <v>182</v>
      </c>
      <c r="BD156" s="4">
        <v>5.2297500000000001</v>
      </c>
      <c r="BE156" t="s">
        <v>497</v>
      </c>
      <c r="BF156" s="2" t="s">
        <v>374</v>
      </c>
      <c r="BG156" s="4">
        <v>1</v>
      </c>
      <c r="BH156" s="4">
        <v>5.2297500000000001</v>
      </c>
      <c r="BK156" s="1" t="s">
        <v>1134</v>
      </c>
      <c r="BL156" t="e">
        <f t="shared" si="15"/>
        <v>#VALUE!</v>
      </c>
      <c r="BM156" s="12">
        <f t="shared" si="16"/>
        <v>4.75</v>
      </c>
    </row>
    <row r="157" spans="1:65">
      <c r="A157" s="1">
        <v>43972</v>
      </c>
      <c r="B157" s="1" t="str">
        <f t="shared" si="12"/>
        <v>21</v>
      </c>
      <c r="C157" t="s">
        <v>1018</v>
      </c>
      <c r="D157" t="s">
        <v>385</v>
      </c>
      <c r="E157" t="str">
        <f t="shared" si="17"/>
        <v>Hand Sanitizer</v>
      </c>
      <c r="F157" t="s">
        <v>1140</v>
      </c>
      <c r="H157" s="2">
        <v>16.899999999999999</v>
      </c>
      <c r="I157" s="2">
        <v>371800</v>
      </c>
      <c r="J157" s="2">
        <v>22000</v>
      </c>
      <c r="K157" t="s">
        <v>177</v>
      </c>
      <c r="L157" t="s">
        <v>63</v>
      </c>
      <c r="M157" t="s">
        <v>63</v>
      </c>
      <c r="N157" s="2">
        <v>1</v>
      </c>
      <c r="O157" s="2" t="s">
        <v>1114</v>
      </c>
      <c r="P157" s="2">
        <v>22000</v>
      </c>
      <c r="Q157" s="2" t="s">
        <v>1115</v>
      </c>
      <c r="R157" s="3">
        <v>3.25</v>
      </c>
      <c r="S157" s="3">
        <v>71500</v>
      </c>
      <c r="T157" s="1">
        <v>44022</v>
      </c>
      <c r="U157" s="1">
        <f t="shared" ca="1" si="13"/>
        <v>44022</v>
      </c>
      <c r="V157" s="1" t="str">
        <f t="shared" ca="1" si="14"/>
        <v>28</v>
      </c>
      <c r="W157" t="s">
        <v>984</v>
      </c>
      <c r="X157" t="s">
        <v>68</v>
      </c>
      <c r="Y157" t="s">
        <v>1141</v>
      </c>
      <c r="AA157" s="2" t="s">
        <v>69</v>
      </c>
      <c r="AB157">
        <v>22000</v>
      </c>
      <c r="AC157" t="s">
        <v>1142</v>
      </c>
      <c r="AD157" s="1">
        <v>44020</v>
      </c>
      <c r="AK157" s="2">
        <v>0</v>
      </c>
      <c r="AL157" t="s">
        <v>426</v>
      </c>
      <c r="AM157" t="s">
        <v>182</v>
      </c>
      <c r="AN157" s="2">
        <v>0</v>
      </c>
      <c r="AO157" s="1">
        <v>44022</v>
      </c>
      <c r="AP157" t="s">
        <v>1143</v>
      </c>
      <c r="AT157" t="s">
        <v>1144</v>
      </c>
      <c r="AV157" t="s">
        <v>102</v>
      </c>
      <c r="AW157" s="4">
        <v>71500</v>
      </c>
      <c r="AX157" s="4">
        <v>7221.5000000000009</v>
      </c>
      <c r="AY157" s="4">
        <v>0</v>
      </c>
      <c r="AZ157" s="4">
        <v>0</v>
      </c>
      <c r="BA157" s="4">
        <v>78721.5</v>
      </c>
      <c r="BB157" s="2">
        <v>22000</v>
      </c>
      <c r="BC157" s="4" t="s">
        <v>182</v>
      </c>
      <c r="BD157" s="4">
        <v>3.5782500000000002</v>
      </c>
      <c r="BE157" s="4" t="s">
        <v>497</v>
      </c>
      <c r="BF157" s="4" t="s">
        <v>374</v>
      </c>
      <c r="BG157" s="4">
        <v>1</v>
      </c>
      <c r="BH157" s="4">
        <v>3.5782500000000002</v>
      </c>
      <c r="BJ157" t="s">
        <v>184</v>
      </c>
      <c r="BK157" s="1" t="s">
        <v>1004</v>
      </c>
      <c r="BL157">
        <f t="shared" si="15"/>
        <v>50</v>
      </c>
      <c r="BM157" s="12">
        <f t="shared" si="16"/>
        <v>3.25</v>
      </c>
    </row>
    <row r="158" spans="1:65">
      <c r="A158" s="1">
        <v>43985</v>
      </c>
      <c r="B158" s="1" t="str">
        <f t="shared" si="12"/>
        <v>23</v>
      </c>
      <c r="C158" t="s">
        <v>173</v>
      </c>
      <c r="D158" t="s">
        <v>385</v>
      </c>
      <c r="E158" t="str">
        <f t="shared" si="17"/>
        <v>Hand Sanitizer</v>
      </c>
      <c r="F158" t="s">
        <v>1189</v>
      </c>
      <c r="G158" t="s">
        <v>1190</v>
      </c>
      <c r="H158" s="2">
        <v>33.799999999999997</v>
      </c>
      <c r="I158" s="2">
        <v>5272.8</v>
      </c>
      <c r="J158" s="2">
        <v>156</v>
      </c>
      <c r="K158" t="s">
        <v>177</v>
      </c>
      <c r="L158" t="s">
        <v>63</v>
      </c>
      <c r="M158" t="s">
        <v>63</v>
      </c>
      <c r="N158" s="2">
        <v>1</v>
      </c>
      <c r="O158" s="2" t="s">
        <v>66</v>
      </c>
      <c r="P158" s="2">
        <v>156</v>
      </c>
      <c r="Q158" s="2" t="s">
        <v>63</v>
      </c>
      <c r="R158" s="3">
        <v>22</v>
      </c>
      <c r="S158" s="3">
        <v>3432</v>
      </c>
      <c r="T158" s="1">
        <v>43991</v>
      </c>
      <c r="U158" s="1">
        <f t="shared" ca="1" si="13"/>
        <v>43991</v>
      </c>
      <c r="V158" s="1" t="str">
        <f t="shared" ca="1" si="14"/>
        <v>24</v>
      </c>
      <c r="W158" t="s">
        <v>984</v>
      </c>
      <c r="X158" t="s">
        <v>68</v>
      </c>
      <c r="Y158" t="s">
        <v>1191</v>
      </c>
      <c r="AA158" s="2" t="s">
        <v>69</v>
      </c>
      <c r="AB158" s="2">
        <v>156</v>
      </c>
      <c r="AC158" t="s">
        <v>1192</v>
      </c>
      <c r="AD158" s="1">
        <v>43997</v>
      </c>
      <c r="AK158" s="2">
        <v>0</v>
      </c>
      <c r="AL158" t="s">
        <v>426</v>
      </c>
      <c r="AM158" t="s">
        <v>182</v>
      </c>
      <c r="AN158" s="2">
        <v>0</v>
      </c>
      <c r="AO158" s="1">
        <v>43991</v>
      </c>
      <c r="AP158" t="s">
        <v>1193</v>
      </c>
      <c r="AT158" t="s">
        <v>1194</v>
      </c>
      <c r="AU158" t="s">
        <v>1195</v>
      </c>
      <c r="AV158" t="s">
        <v>102</v>
      </c>
      <c r="AW158" s="4">
        <v>3432</v>
      </c>
      <c r="AX158" s="4">
        <v>346.63200000000001</v>
      </c>
      <c r="AY158" s="4">
        <v>0</v>
      </c>
      <c r="AZ158" s="4">
        <v>0</v>
      </c>
      <c r="BA158" s="4">
        <v>3778.6320000000001</v>
      </c>
      <c r="BB158" s="2">
        <v>156</v>
      </c>
      <c r="BC158" s="4" t="s">
        <v>182</v>
      </c>
      <c r="BD158" s="4">
        <v>24.222000000000001</v>
      </c>
      <c r="BE158" t="s">
        <v>1196</v>
      </c>
      <c r="BF158" s="4" t="s">
        <v>374</v>
      </c>
      <c r="BG158" s="4">
        <v>1</v>
      </c>
      <c r="BH158" s="4">
        <v>24.222000000000001</v>
      </c>
      <c r="BJ158" t="s">
        <v>184</v>
      </c>
      <c r="BK158" s="1" t="s">
        <v>1134</v>
      </c>
      <c r="BL158">
        <f t="shared" si="15"/>
        <v>6</v>
      </c>
      <c r="BM158" s="12">
        <f t="shared" si="16"/>
        <v>22</v>
      </c>
    </row>
    <row r="159" spans="1:65">
      <c r="A159" s="1">
        <v>43994</v>
      </c>
      <c r="B159" s="1" t="str">
        <f t="shared" si="12"/>
        <v>24</v>
      </c>
      <c r="C159" t="s">
        <v>95</v>
      </c>
      <c r="D159" t="s">
        <v>385</v>
      </c>
      <c r="E159" t="str">
        <f t="shared" si="17"/>
        <v>Hand Sanitizer</v>
      </c>
      <c r="F159" t="s">
        <v>1225</v>
      </c>
      <c r="G159" t="s">
        <v>491</v>
      </c>
      <c r="H159" s="2">
        <v>-16</v>
      </c>
      <c r="I159" s="2">
        <v>-32064</v>
      </c>
      <c r="J159" s="2">
        <v>-2004</v>
      </c>
      <c r="K159" t="s">
        <v>177</v>
      </c>
      <c r="L159" t="s">
        <v>63</v>
      </c>
      <c r="M159" t="s">
        <v>63</v>
      </c>
      <c r="N159" s="2">
        <v>1</v>
      </c>
      <c r="O159" s="2" t="s">
        <v>66</v>
      </c>
      <c r="P159" s="2">
        <v>-2004</v>
      </c>
      <c r="Q159" s="2" t="s">
        <v>63</v>
      </c>
      <c r="R159" s="3">
        <v>6.15</v>
      </c>
      <c r="S159" s="3">
        <v>-12324.6</v>
      </c>
      <c r="T159" t="s">
        <v>63</v>
      </c>
      <c r="U159" s="1" t="str">
        <f t="shared" ca="1" si="13"/>
        <v>N/A</v>
      </c>
      <c r="V159" s="1" t="e">
        <f t="shared" ca="1" si="14"/>
        <v>#VALUE!</v>
      </c>
      <c r="W159" t="s">
        <v>63</v>
      </c>
      <c r="X159" t="s">
        <v>63</v>
      </c>
      <c r="Y159" t="s">
        <v>1226</v>
      </c>
      <c r="Z159" t="s">
        <v>1227</v>
      </c>
      <c r="AA159" s="2" t="s">
        <v>1133</v>
      </c>
      <c r="AB159" s="2" t="s">
        <v>1133</v>
      </c>
      <c r="AC159" t="s">
        <v>1133</v>
      </c>
      <c r="AD159" s="1"/>
      <c r="AK159" s="2">
        <v>-2004</v>
      </c>
      <c r="AL159" t="s">
        <v>426</v>
      </c>
      <c r="AN159" s="2"/>
      <c r="AO159" s="1"/>
      <c r="AT159" t="s">
        <v>1228</v>
      </c>
      <c r="AV159" t="s">
        <v>102</v>
      </c>
      <c r="AW159" s="3">
        <v>-12324.6</v>
      </c>
      <c r="AX159" s="7">
        <v>-1244.7846000000002</v>
      </c>
      <c r="AY159" s="4">
        <v>0</v>
      </c>
      <c r="AZ159" s="4">
        <v>0</v>
      </c>
      <c r="BA159" s="4">
        <v>-13569.384600000001</v>
      </c>
      <c r="BB159" s="2">
        <v>-2004</v>
      </c>
      <c r="BC159" s="2" t="s">
        <v>182</v>
      </c>
      <c r="BD159" s="4">
        <v>6.7711500000000004</v>
      </c>
      <c r="BE159" t="s">
        <v>497</v>
      </c>
      <c r="BF159" s="2" t="s">
        <v>374</v>
      </c>
      <c r="BG159" s="4">
        <v>1</v>
      </c>
      <c r="BH159" s="4">
        <v>6.7711500000000004</v>
      </c>
      <c r="BK159" s="1" t="s">
        <v>1134</v>
      </c>
      <c r="BL159" t="e">
        <f t="shared" si="15"/>
        <v>#VALUE!</v>
      </c>
      <c r="BM159" s="12">
        <f t="shared" si="16"/>
        <v>6.15</v>
      </c>
    </row>
    <row r="160" spans="1:65">
      <c r="A160" s="1">
        <v>43900</v>
      </c>
      <c r="B160" s="1" t="str">
        <f t="shared" si="12"/>
        <v>11</v>
      </c>
      <c r="C160" t="s">
        <v>173</v>
      </c>
      <c r="D160" t="s">
        <v>174</v>
      </c>
      <c r="E160" t="str">
        <f t="shared" si="17"/>
        <v>Hand Soap</v>
      </c>
      <c r="F160" t="s">
        <v>175</v>
      </c>
      <c r="G160" t="s">
        <v>176</v>
      </c>
      <c r="H160" s="2">
        <v>16</v>
      </c>
      <c r="I160" s="2">
        <v>96000</v>
      </c>
      <c r="J160" s="2">
        <v>12</v>
      </c>
      <c r="K160" t="s">
        <v>177</v>
      </c>
      <c r="L160" t="s">
        <v>63</v>
      </c>
      <c r="M160" t="s">
        <v>63</v>
      </c>
      <c r="N160" s="2">
        <v>500</v>
      </c>
      <c r="O160" s="2" t="s">
        <v>90</v>
      </c>
      <c r="P160" s="2">
        <v>6000</v>
      </c>
      <c r="Q160" s="2" t="e">
        <v>#VALUE!</v>
      </c>
      <c r="R160" s="3">
        <v>41.25</v>
      </c>
      <c r="S160" s="3">
        <v>20625</v>
      </c>
      <c r="T160" s="1">
        <v>43906</v>
      </c>
      <c r="U160" s="1">
        <f t="shared" ca="1" si="13"/>
        <v>43906</v>
      </c>
      <c r="V160" s="1" t="str">
        <f t="shared" ca="1" si="14"/>
        <v>12</v>
      </c>
      <c r="W160" t="s">
        <v>67</v>
      </c>
      <c r="X160" t="s">
        <v>68</v>
      </c>
      <c r="Y160" t="s">
        <v>178</v>
      </c>
      <c r="AA160" s="2" t="s">
        <v>69</v>
      </c>
      <c r="AB160" s="2">
        <v>500</v>
      </c>
      <c r="AC160" t="s">
        <v>179</v>
      </c>
      <c r="AD160" s="1">
        <v>43937</v>
      </c>
      <c r="AE160" s="2"/>
      <c r="AH160" s="2"/>
      <c r="AK160" s="2">
        <v>0</v>
      </c>
      <c r="AL160" s="2"/>
      <c r="AM160" s="2"/>
      <c r="AN160" s="2"/>
      <c r="AO160" s="1">
        <v>43906</v>
      </c>
      <c r="AT160" t="s">
        <v>180</v>
      </c>
      <c r="AU160" t="s">
        <v>181</v>
      </c>
      <c r="AV160" t="s">
        <v>102</v>
      </c>
      <c r="AW160" s="4">
        <v>20625</v>
      </c>
      <c r="AX160">
        <v>2083.125</v>
      </c>
      <c r="AY160" s="4">
        <v>0</v>
      </c>
      <c r="AZ160" s="4">
        <v>0</v>
      </c>
      <c r="BA160" s="4">
        <v>22708.125</v>
      </c>
      <c r="BB160" s="2">
        <v>6000</v>
      </c>
      <c r="BC160" t="s">
        <v>182</v>
      </c>
      <c r="BD160" s="4">
        <v>3.7846875</v>
      </c>
      <c r="BE160" s="4" t="s">
        <v>183</v>
      </c>
      <c r="BF160" t="s">
        <v>90</v>
      </c>
      <c r="BG160" s="4">
        <v>12</v>
      </c>
      <c r="BH160" s="4">
        <v>45.416249999999998</v>
      </c>
      <c r="BJ160" t="s">
        <v>184</v>
      </c>
      <c r="BK160" s="1" t="s">
        <v>76</v>
      </c>
      <c r="BL160">
        <f t="shared" si="15"/>
        <v>6</v>
      </c>
      <c r="BM160" s="12">
        <f t="shared" si="16"/>
        <v>3.4375</v>
      </c>
    </row>
    <row r="161" spans="1:65">
      <c r="A161" s="1">
        <v>43900</v>
      </c>
      <c r="B161" s="1" t="str">
        <f t="shared" si="12"/>
        <v>11</v>
      </c>
      <c r="C161" t="s">
        <v>173</v>
      </c>
      <c r="D161" t="s">
        <v>174</v>
      </c>
      <c r="E161" t="str">
        <f t="shared" si="17"/>
        <v>Hand Soap</v>
      </c>
      <c r="F161" t="s">
        <v>197</v>
      </c>
      <c r="G161" t="s">
        <v>198</v>
      </c>
      <c r="H161" s="2">
        <v>12</v>
      </c>
      <c r="I161" s="2">
        <v>18000</v>
      </c>
      <c r="J161" s="2">
        <v>12</v>
      </c>
      <c r="K161" t="s">
        <v>177</v>
      </c>
      <c r="L161" t="s">
        <v>63</v>
      </c>
      <c r="M161" t="s">
        <v>63</v>
      </c>
      <c r="N161" s="2">
        <v>125</v>
      </c>
      <c r="O161" s="2" t="s">
        <v>90</v>
      </c>
      <c r="P161" s="2">
        <v>1500</v>
      </c>
      <c r="Q161" s="2" t="s">
        <v>63</v>
      </c>
      <c r="R161" s="3">
        <v>80.349999999999994</v>
      </c>
      <c r="S161" s="3">
        <v>10043.75</v>
      </c>
      <c r="T161" s="1">
        <v>43906</v>
      </c>
      <c r="U161" s="1">
        <f t="shared" ca="1" si="13"/>
        <v>43906</v>
      </c>
      <c r="V161" s="1" t="str">
        <f t="shared" ca="1" si="14"/>
        <v>12</v>
      </c>
      <c r="W161" t="s">
        <v>67</v>
      </c>
      <c r="X161" t="s">
        <v>68</v>
      </c>
      <c r="Y161" t="s">
        <v>178</v>
      </c>
      <c r="AA161" s="2" t="s">
        <v>69</v>
      </c>
      <c r="AB161" s="2">
        <v>125</v>
      </c>
      <c r="AC161" t="s">
        <v>179</v>
      </c>
      <c r="AD161" s="1">
        <v>43937</v>
      </c>
      <c r="AE161" s="2"/>
      <c r="AH161" s="2"/>
      <c r="AK161" s="2">
        <v>0</v>
      </c>
      <c r="AL161" s="2"/>
      <c r="AM161" s="2"/>
      <c r="AN161" s="2"/>
      <c r="AO161" s="1">
        <v>43906</v>
      </c>
      <c r="AT161" t="s">
        <v>199</v>
      </c>
      <c r="AU161" t="s">
        <v>181</v>
      </c>
      <c r="AV161" t="s">
        <v>102</v>
      </c>
      <c r="AW161" s="4">
        <v>10043.75</v>
      </c>
      <c r="AX161" s="4">
        <v>1014.41875</v>
      </c>
      <c r="AY161" s="4">
        <v>0</v>
      </c>
      <c r="AZ161" s="4">
        <v>0</v>
      </c>
      <c r="BA161" s="4">
        <v>11058.168750000001</v>
      </c>
      <c r="BB161" s="2">
        <v>1500</v>
      </c>
      <c r="BC161" s="4" t="s">
        <v>182</v>
      </c>
      <c r="BD161" s="4">
        <v>7.3721125000000001</v>
      </c>
      <c r="BE161" s="4" t="s">
        <v>183</v>
      </c>
      <c r="BF161" s="4" t="s">
        <v>90</v>
      </c>
      <c r="BG161" s="4">
        <v>12</v>
      </c>
      <c r="BH161" s="4">
        <v>88.465350000000001</v>
      </c>
      <c r="BJ161" t="s">
        <v>184</v>
      </c>
      <c r="BK161" s="1" t="s">
        <v>76</v>
      </c>
      <c r="BL161">
        <f t="shared" si="15"/>
        <v>6</v>
      </c>
      <c r="BM161" s="12">
        <f t="shared" si="16"/>
        <v>6.6958333333333337</v>
      </c>
    </row>
    <row r="162" spans="1:65">
      <c r="A162" s="1">
        <v>43907</v>
      </c>
      <c r="B162" s="1" t="str">
        <f t="shared" si="12"/>
        <v>12</v>
      </c>
      <c r="C162" t="s">
        <v>173</v>
      </c>
      <c r="D162" t="s">
        <v>174</v>
      </c>
      <c r="E162" t="str">
        <f t="shared" si="17"/>
        <v>Hand Soap</v>
      </c>
      <c r="F162" t="s">
        <v>285</v>
      </c>
      <c r="G162" t="s">
        <v>286</v>
      </c>
      <c r="H162" s="2">
        <v>10</v>
      </c>
      <c r="I162" s="2">
        <v>60</v>
      </c>
      <c r="J162" s="2">
        <v>6</v>
      </c>
      <c r="K162" t="s">
        <v>177</v>
      </c>
      <c r="L162" t="s">
        <v>63</v>
      </c>
      <c r="M162" t="s">
        <v>63</v>
      </c>
      <c r="N162" s="2">
        <v>3</v>
      </c>
      <c r="O162" s="2" t="s">
        <v>90</v>
      </c>
      <c r="P162" s="2">
        <v>18</v>
      </c>
      <c r="Q162" s="2" t="s">
        <v>63</v>
      </c>
      <c r="R162" s="3">
        <v>34.19</v>
      </c>
      <c r="S162" s="3">
        <v>102.57</v>
      </c>
      <c r="T162" s="1">
        <v>43908</v>
      </c>
      <c r="U162" s="1">
        <f t="shared" ca="1" si="13"/>
        <v>43908</v>
      </c>
      <c r="V162" s="1" t="str">
        <f t="shared" ca="1" si="14"/>
        <v>12</v>
      </c>
      <c r="W162" t="s">
        <v>268</v>
      </c>
      <c r="X162" t="s">
        <v>68</v>
      </c>
      <c r="Y162" t="s">
        <v>269</v>
      </c>
      <c r="AA162" s="2" t="s">
        <v>69</v>
      </c>
      <c r="AB162" s="2">
        <v>3</v>
      </c>
      <c r="AC162" t="s">
        <v>270</v>
      </c>
      <c r="AD162" s="1">
        <v>43914</v>
      </c>
      <c r="AE162" s="2"/>
      <c r="AH162" s="2"/>
      <c r="AK162" s="2">
        <v>0</v>
      </c>
      <c r="AL162" s="2"/>
      <c r="AM162" s="2"/>
      <c r="AN162" s="2"/>
      <c r="AO162" s="1">
        <v>43908</v>
      </c>
      <c r="AT162" t="s">
        <v>287</v>
      </c>
      <c r="AU162" t="s">
        <v>272</v>
      </c>
      <c r="AV162" t="s">
        <v>102</v>
      </c>
      <c r="AW162" s="4">
        <v>102.57</v>
      </c>
      <c r="AX162" s="4">
        <v>10.35957</v>
      </c>
      <c r="AY162" s="4">
        <v>0</v>
      </c>
      <c r="AZ162" s="4">
        <v>0</v>
      </c>
      <c r="BA162" s="4">
        <v>112.92957</v>
      </c>
      <c r="BB162" s="2">
        <v>18</v>
      </c>
      <c r="BC162" s="4" t="s">
        <v>182</v>
      </c>
      <c r="BD162" s="4">
        <v>6.2738649999999998</v>
      </c>
      <c r="BE162" s="4" t="s">
        <v>183</v>
      </c>
      <c r="BF162" s="4" t="s">
        <v>90</v>
      </c>
      <c r="BG162" s="4">
        <v>12</v>
      </c>
      <c r="BH162" s="4">
        <v>75.286379999999994</v>
      </c>
      <c r="BJ162" t="s">
        <v>184</v>
      </c>
      <c r="BK162" s="1" t="s">
        <v>76</v>
      </c>
      <c r="BL162">
        <f t="shared" si="15"/>
        <v>1</v>
      </c>
      <c r="BM162" s="12">
        <f t="shared" si="16"/>
        <v>5.6983333333333333</v>
      </c>
    </row>
    <row r="163" spans="1:65">
      <c r="A163" s="1">
        <v>43907</v>
      </c>
      <c r="B163" s="1" t="str">
        <f t="shared" si="12"/>
        <v>12</v>
      </c>
      <c r="C163" t="s">
        <v>173</v>
      </c>
      <c r="D163" t="s">
        <v>174</v>
      </c>
      <c r="E163" t="str">
        <f t="shared" si="17"/>
        <v>Hand Soap</v>
      </c>
      <c r="F163" t="s">
        <v>288</v>
      </c>
      <c r="G163" t="s">
        <v>289</v>
      </c>
      <c r="H163" s="2">
        <v>10</v>
      </c>
      <c r="I163" s="2">
        <v>60</v>
      </c>
      <c r="J163" s="2">
        <v>6</v>
      </c>
      <c r="K163" t="s">
        <v>177</v>
      </c>
      <c r="L163" t="s">
        <v>63</v>
      </c>
      <c r="M163" t="s">
        <v>63</v>
      </c>
      <c r="N163" s="2">
        <v>3</v>
      </c>
      <c r="O163" s="2" t="s">
        <v>90</v>
      </c>
      <c r="P163" s="2">
        <v>18</v>
      </c>
      <c r="Q163" s="2" t="s">
        <v>63</v>
      </c>
      <c r="R163" s="3">
        <v>30.19</v>
      </c>
      <c r="S163" s="3">
        <v>90.570000000000007</v>
      </c>
      <c r="T163" s="1">
        <v>43908</v>
      </c>
      <c r="U163" s="1">
        <f t="shared" ca="1" si="13"/>
        <v>43908</v>
      </c>
      <c r="V163" s="1" t="str">
        <f t="shared" ca="1" si="14"/>
        <v>12</v>
      </c>
      <c r="W163" t="s">
        <v>268</v>
      </c>
      <c r="X163" t="s">
        <v>68</v>
      </c>
      <c r="Y163" t="s">
        <v>269</v>
      </c>
      <c r="AA163" s="2" t="s">
        <v>69</v>
      </c>
      <c r="AB163" s="2">
        <v>3</v>
      </c>
      <c r="AC163" t="s">
        <v>270</v>
      </c>
      <c r="AD163" s="1">
        <v>43914</v>
      </c>
      <c r="AE163" s="2"/>
      <c r="AF163" s="1"/>
      <c r="AG163" s="1"/>
      <c r="AH163" s="2"/>
      <c r="AI163" s="1"/>
      <c r="AJ163" s="1"/>
      <c r="AK163" s="2">
        <v>0</v>
      </c>
      <c r="AL163" s="2"/>
      <c r="AM163" s="2"/>
      <c r="AN163" s="2"/>
      <c r="AO163" s="1">
        <v>43908</v>
      </c>
      <c r="AT163" t="s">
        <v>290</v>
      </c>
      <c r="AU163" t="s">
        <v>272</v>
      </c>
      <c r="AV163" t="s">
        <v>102</v>
      </c>
      <c r="AW163" s="4">
        <v>90.570000000000007</v>
      </c>
      <c r="AX163" s="4">
        <v>9.1475700000000018</v>
      </c>
      <c r="AY163" s="4">
        <v>0</v>
      </c>
      <c r="AZ163" s="4">
        <v>0</v>
      </c>
      <c r="BA163" s="4">
        <v>99.717570000000009</v>
      </c>
      <c r="BB163" s="2">
        <v>18</v>
      </c>
      <c r="BC163" s="4" t="s">
        <v>182</v>
      </c>
      <c r="BD163" s="4">
        <v>5.5398650000000007</v>
      </c>
      <c r="BE163" s="4" t="s">
        <v>183</v>
      </c>
      <c r="BF163" s="4" t="s">
        <v>90</v>
      </c>
      <c r="BG163" s="4">
        <v>12</v>
      </c>
      <c r="BH163" s="4">
        <v>66.478380000000016</v>
      </c>
      <c r="BJ163" t="s">
        <v>184</v>
      </c>
      <c r="BK163" s="1" t="s">
        <v>76</v>
      </c>
      <c r="BL163">
        <f t="shared" si="15"/>
        <v>1</v>
      </c>
      <c r="BM163" s="12">
        <f t="shared" si="16"/>
        <v>5.0316666666666672</v>
      </c>
    </row>
    <row r="164" spans="1:65">
      <c r="A164" s="1">
        <v>43907</v>
      </c>
      <c r="B164" s="1" t="str">
        <f t="shared" si="12"/>
        <v>12</v>
      </c>
      <c r="C164" t="s">
        <v>173</v>
      </c>
      <c r="D164" t="s">
        <v>174</v>
      </c>
      <c r="E164" t="str">
        <f t="shared" si="17"/>
        <v>Hand Soap</v>
      </c>
      <c r="F164" t="s">
        <v>294</v>
      </c>
      <c r="G164" t="s">
        <v>295</v>
      </c>
      <c r="H164" s="2">
        <v>10</v>
      </c>
      <c r="I164" s="2">
        <v>90</v>
      </c>
      <c r="J164" s="2">
        <v>9</v>
      </c>
      <c r="K164" t="s">
        <v>177</v>
      </c>
      <c r="L164" t="s">
        <v>63</v>
      </c>
      <c r="M164" t="s">
        <v>63</v>
      </c>
      <c r="N164" s="2">
        <v>1</v>
      </c>
      <c r="O164" s="2" t="s">
        <v>66</v>
      </c>
      <c r="P164" s="2">
        <v>9</v>
      </c>
      <c r="Q164" s="2" t="s">
        <v>63</v>
      </c>
      <c r="R164" s="3">
        <v>6.29</v>
      </c>
      <c r="S164" s="3">
        <v>56.61</v>
      </c>
      <c r="T164" s="1">
        <v>43908</v>
      </c>
      <c r="U164" s="1">
        <f t="shared" ca="1" si="13"/>
        <v>43908</v>
      </c>
      <c r="V164" s="1" t="str">
        <f t="shared" ca="1" si="14"/>
        <v>12</v>
      </c>
      <c r="W164" t="s">
        <v>268</v>
      </c>
      <c r="X164" t="s">
        <v>68</v>
      </c>
      <c r="Y164" t="s">
        <v>269</v>
      </c>
      <c r="AA164" s="2" t="s">
        <v>69</v>
      </c>
      <c r="AB164" s="2">
        <v>9</v>
      </c>
      <c r="AC164" t="s">
        <v>270</v>
      </c>
      <c r="AD164" s="1">
        <v>43914</v>
      </c>
      <c r="AE164" s="2"/>
      <c r="AH164" s="2"/>
      <c r="AK164" s="2">
        <v>0</v>
      </c>
      <c r="AL164" s="2"/>
      <c r="AM164" s="2"/>
      <c r="AN164" s="2"/>
      <c r="AO164" s="1">
        <v>43908</v>
      </c>
      <c r="AT164" t="s">
        <v>296</v>
      </c>
      <c r="AU164" t="s">
        <v>272</v>
      </c>
      <c r="AV164" t="s">
        <v>102</v>
      </c>
      <c r="AW164" s="4">
        <v>56.61</v>
      </c>
      <c r="AX164" s="4">
        <v>5.7176100000000005</v>
      </c>
      <c r="AY164" s="4">
        <v>0</v>
      </c>
      <c r="AZ164" s="4">
        <v>0</v>
      </c>
      <c r="BA164" s="4">
        <v>62.32761</v>
      </c>
      <c r="BB164" s="2">
        <v>9</v>
      </c>
      <c r="BC164" s="4" t="s">
        <v>182</v>
      </c>
      <c r="BD164" s="4">
        <v>6.9252900000000004</v>
      </c>
      <c r="BE164" s="4" t="s">
        <v>183</v>
      </c>
      <c r="BF164" s="4" t="s">
        <v>90</v>
      </c>
      <c r="BG164" s="4">
        <v>12</v>
      </c>
      <c r="BH164" s="4">
        <v>83.103480000000005</v>
      </c>
      <c r="BJ164" t="s">
        <v>184</v>
      </c>
      <c r="BK164" s="1" t="s">
        <v>76</v>
      </c>
      <c r="BL164">
        <f t="shared" si="15"/>
        <v>1</v>
      </c>
      <c r="BM164" s="12">
        <f t="shared" si="16"/>
        <v>6.29</v>
      </c>
    </row>
    <row r="165" spans="1:65">
      <c r="A165" s="1">
        <v>43907</v>
      </c>
      <c r="B165" s="1" t="str">
        <f t="shared" si="12"/>
        <v>12</v>
      </c>
      <c r="C165" t="s">
        <v>173</v>
      </c>
      <c r="D165" t="s">
        <v>174</v>
      </c>
      <c r="E165" t="str">
        <f t="shared" si="17"/>
        <v>Hand Soap</v>
      </c>
      <c r="F165" t="s">
        <v>297</v>
      </c>
      <c r="G165" t="s">
        <v>298</v>
      </c>
      <c r="H165" s="2">
        <v>10</v>
      </c>
      <c r="I165" s="2">
        <v>90</v>
      </c>
      <c r="J165" s="2">
        <v>9</v>
      </c>
      <c r="K165" t="s">
        <v>177</v>
      </c>
      <c r="L165" t="s">
        <v>63</v>
      </c>
      <c r="M165" t="s">
        <v>63</v>
      </c>
      <c r="N165" s="2">
        <v>1</v>
      </c>
      <c r="O165" s="2" t="s">
        <v>66</v>
      </c>
      <c r="P165" s="2">
        <v>9</v>
      </c>
      <c r="Q165" s="2" t="s">
        <v>63</v>
      </c>
      <c r="R165" s="3">
        <v>6.29</v>
      </c>
      <c r="S165" s="3">
        <v>56.61</v>
      </c>
      <c r="T165" s="1">
        <v>43908</v>
      </c>
      <c r="U165" s="1">
        <f t="shared" ca="1" si="13"/>
        <v>43908</v>
      </c>
      <c r="V165" s="1" t="str">
        <f t="shared" ca="1" si="14"/>
        <v>12</v>
      </c>
      <c r="W165" t="s">
        <v>268</v>
      </c>
      <c r="X165" t="s">
        <v>68</v>
      </c>
      <c r="Y165" t="s">
        <v>269</v>
      </c>
      <c r="AA165" s="2" t="s">
        <v>69</v>
      </c>
      <c r="AB165" s="2">
        <v>9</v>
      </c>
      <c r="AC165" t="s">
        <v>270</v>
      </c>
      <c r="AD165" s="1">
        <v>43914</v>
      </c>
      <c r="AE165" s="2"/>
      <c r="AF165" s="1"/>
      <c r="AG165" s="1"/>
      <c r="AH165" s="2"/>
      <c r="AI165" s="1"/>
      <c r="AJ165" s="1"/>
      <c r="AK165" s="2">
        <v>0</v>
      </c>
      <c r="AL165" s="2"/>
      <c r="AM165" s="2"/>
      <c r="AN165" s="2"/>
      <c r="AO165" s="1">
        <v>43908</v>
      </c>
      <c r="AT165" t="s">
        <v>299</v>
      </c>
      <c r="AU165" t="s">
        <v>272</v>
      </c>
      <c r="AV165" t="s">
        <v>102</v>
      </c>
      <c r="AW165" s="4">
        <v>56.61</v>
      </c>
      <c r="AX165" s="4">
        <v>5.7176100000000005</v>
      </c>
      <c r="AY165" s="4">
        <v>0</v>
      </c>
      <c r="AZ165" s="4">
        <v>0</v>
      </c>
      <c r="BA165" s="4">
        <v>62.32761</v>
      </c>
      <c r="BB165" s="2">
        <v>9</v>
      </c>
      <c r="BC165" s="4" t="s">
        <v>182</v>
      </c>
      <c r="BD165" s="4">
        <v>6.9252900000000004</v>
      </c>
      <c r="BE165" s="4" t="s">
        <v>183</v>
      </c>
      <c r="BF165" s="4" t="s">
        <v>90</v>
      </c>
      <c r="BG165" s="4">
        <v>12</v>
      </c>
      <c r="BH165" s="4">
        <v>83.103480000000005</v>
      </c>
      <c r="BJ165" t="s">
        <v>184</v>
      </c>
      <c r="BK165" s="1" t="s">
        <v>76</v>
      </c>
      <c r="BL165">
        <f t="shared" si="15"/>
        <v>1</v>
      </c>
      <c r="BM165" s="12">
        <f t="shared" si="16"/>
        <v>6.29</v>
      </c>
    </row>
    <row r="166" spans="1:65">
      <c r="A166" s="1">
        <v>43907</v>
      </c>
      <c r="B166" s="1" t="str">
        <f t="shared" si="12"/>
        <v>12</v>
      </c>
      <c r="C166" t="s">
        <v>173</v>
      </c>
      <c r="D166" t="s">
        <v>174</v>
      </c>
      <c r="E166" t="str">
        <f t="shared" si="17"/>
        <v>Hand Soap</v>
      </c>
      <c r="F166" t="s">
        <v>300</v>
      </c>
      <c r="G166" t="s">
        <v>301</v>
      </c>
      <c r="H166" s="2">
        <v>10</v>
      </c>
      <c r="I166" s="2">
        <v>60</v>
      </c>
      <c r="J166" s="2">
        <v>6</v>
      </c>
      <c r="K166" t="s">
        <v>177</v>
      </c>
      <c r="L166" t="s">
        <v>63</v>
      </c>
      <c r="M166" t="s">
        <v>63</v>
      </c>
      <c r="N166" s="2">
        <v>1</v>
      </c>
      <c r="O166" s="2" t="s">
        <v>66</v>
      </c>
      <c r="P166" s="2">
        <v>6</v>
      </c>
      <c r="Q166" s="2" t="s">
        <v>63</v>
      </c>
      <c r="R166" s="3">
        <v>6.29</v>
      </c>
      <c r="S166" s="3">
        <v>37.74</v>
      </c>
      <c r="T166" s="1">
        <v>43908</v>
      </c>
      <c r="U166" s="1">
        <f t="shared" ca="1" si="13"/>
        <v>43908</v>
      </c>
      <c r="V166" s="1" t="str">
        <f t="shared" ca="1" si="14"/>
        <v>12</v>
      </c>
      <c r="W166" t="s">
        <v>268</v>
      </c>
      <c r="X166" t="s">
        <v>68</v>
      </c>
      <c r="Y166" t="s">
        <v>269</v>
      </c>
      <c r="AA166" s="2" t="s">
        <v>69</v>
      </c>
      <c r="AB166" s="2">
        <v>6</v>
      </c>
      <c r="AC166" t="s">
        <v>270</v>
      </c>
      <c r="AD166" s="1">
        <v>43914</v>
      </c>
      <c r="AE166" s="2"/>
      <c r="AF166" s="1"/>
      <c r="AG166" s="1"/>
      <c r="AH166" s="2"/>
      <c r="AI166" s="1"/>
      <c r="AJ166" s="1"/>
      <c r="AK166" s="2">
        <v>0</v>
      </c>
      <c r="AL166" s="2"/>
      <c r="AM166" s="2"/>
      <c r="AN166" s="2"/>
      <c r="AO166" s="1">
        <v>43908</v>
      </c>
      <c r="AT166" t="s">
        <v>302</v>
      </c>
      <c r="AU166" t="s">
        <v>272</v>
      </c>
      <c r="AV166" t="s">
        <v>102</v>
      </c>
      <c r="AW166" s="4">
        <v>37.74</v>
      </c>
      <c r="AX166" s="4">
        <v>3.8117400000000004</v>
      </c>
      <c r="AY166" s="4">
        <v>0</v>
      </c>
      <c r="AZ166" s="4">
        <v>0</v>
      </c>
      <c r="BA166" s="4">
        <v>41.551740000000002</v>
      </c>
      <c r="BB166" s="2">
        <v>6</v>
      </c>
      <c r="BC166" s="4" t="s">
        <v>182</v>
      </c>
      <c r="BD166" s="4">
        <v>6.9252900000000004</v>
      </c>
      <c r="BE166" s="4" t="s">
        <v>183</v>
      </c>
      <c r="BF166" s="4" t="s">
        <v>90</v>
      </c>
      <c r="BG166" s="4">
        <v>12</v>
      </c>
      <c r="BH166" s="4">
        <v>83.103480000000005</v>
      </c>
      <c r="BJ166" t="s">
        <v>184</v>
      </c>
      <c r="BK166" s="1" t="s">
        <v>76</v>
      </c>
      <c r="BL166">
        <f t="shared" si="15"/>
        <v>1</v>
      </c>
      <c r="BM166" s="12">
        <f t="shared" si="16"/>
        <v>6.29</v>
      </c>
    </row>
    <row r="167" spans="1:65">
      <c r="A167" s="1">
        <v>43907</v>
      </c>
      <c r="B167" s="1" t="str">
        <f t="shared" si="12"/>
        <v>12</v>
      </c>
      <c r="C167" t="s">
        <v>173</v>
      </c>
      <c r="D167" t="s">
        <v>174</v>
      </c>
      <c r="E167" t="str">
        <f t="shared" si="17"/>
        <v>Hand Soap</v>
      </c>
      <c r="F167" t="s">
        <v>285</v>
      </c>
      <c r="G167" t="s">
        <v>286</v>
      </c>
      <c r="H167" s="2">
        <v>10</v>
      </c>
      <c r="I167" s="2">
        <v>60</v>
      </c>
      <c r="J167" s="2">
        <v>6</v>
      </c>
      <c r="K167" t="s">
        <v>177</v>
      </c>
      <c r="L167" t="s">
        <v>63</v>
      </c>
      <c r="M167" t="s">
        <v>63</v>
      </c>
      <c r="N167" s="2">
        <v>1</v>
      </c>
      <c r="O167" s="2" t="s">
        <v>90</v>
      </c>
      <c r="P167" s="2">
        <v>6</v>
      </c>
      <c r="Q167" s="2" t="s">
        <v>63</v>
      </c>
      <c r="R167" s="3">
        <v>34.19</v>
      </c>
      <c r="S167" s="3">
        <v>34.19</v>
      </c>
      <c r="T167" s="1">
        <v>43908</v>
      </c>
      <c r="U167" s="1">
        <f t="shared" ca="1" si="13"/>
        <v>43908</v>
      </c>
      <c r="V167" s="1" t="str">
        <f t="shared" ca="1" si="14"/>
        <v>12</v>
      </c>
      <c r="W167" t="s">
        <v>268</v>
      </c>
      <c r="X167" t="s">
        <v>68</v>
      </c>
      <c r="Y167" t="s">
        <v>269</v>
      </c>
      <c r="AA167" s="2" t="s">
        <v>69</v>
      </c>
      <c r="AB167" s="2">
        <v>1</v>
      </c>
      <c r="AC167" t="s">
        <v>303</v>
      </c>
      <c r="AD167" s="1">
        <v>43937</v>
      </c>
      <c r="AE167" s="2"/>
      <c r="AH167" s="2"/>
      <c r="AK167" s="2">
        <v>0</v>
      </c>
      <c r="AL167" s="2"/>
      <c r="AM167" s="2"/>
      <c r="AN167" s="2"/>
      <c r="AO167" s="1">
        <v>43908</v>
      </c>
      <c r="AT167" t="s">
        <v>304</v>
      </c>
      <c r="AU167" t="s">
        <v>305</v>
      </c>
      <c r="AV167" t="s">
        <v>102</v>
      </c>
      <c r="AW167" s="4">
        <v>34.19</v>
      </c>
      <c r="AX167" s="4">
        <v>3.4531900000000002</v>
      </c>
      <c r="AY167" s="4">
        <v>0</v>
      </c>
      <c r="AZ167" s="4">
        <v>0</v>
      </c>
      <c r="BA167" s="4">
        <v>37.643189999999997</v>
      </c>
      <c r="BB167" s="2">
        <v>6</v>
      </c>
      <c r="BC167" s="4" t="s">
        <v>182</v>
      </c>
      <c r="BD167" s="4">
        <v>6.2738649999999998</v>
      </c>
      <c r="BE167" s="4" t="s">
        <v>183</v>
      </c>
      <c r="BF167" s="4" t="s">
        <v>90</v>
      </c>
      <c r="BG167" s="4">
        <v>12</v>
      </c>
      <c r="BH167" s="4">
        <v>75.286379999999994</v>
      </c>
      <c r="BJ167" t="s">
        <v>184</v>
      </c>
      <c r="BK167" s="1" t="s">
        <v>76</v>
      </c>
      <c r="BL167">
        <f t="shared" si="15"/>
        <v>1</v>
      </c>
      <c r="BM167" s="12">
        <f t="shared" si="16"/>
        <v>5.6983333333333333</v>
      </c>
    </row>
    <row r="168" spans="1:65">
      <c r="A168" s="1">
        <v>43907</v>
      </c>
      <c r="B168" s="1" t="str">
        <f t="shared" si="12"/>
        <v>12</v>
      </c>
      <c r="C168" t="s">
        <v>173</v>
      </c>
      <c r="D168" t="s">
        <v>174</v>
      </c>
      <c r="E168" t="str">
        <f t="shared" si="17"/>
        <v>Hand Soap</v>
      </c>
      <c r="F168" t="s">
        <v>309</v>
      </c>
      <c r="G168" t="s">
        <v>310</v>
      </c>
      <c r="H168" s="2">
        <v>10</v>
      </c>
      <c r="I168" s="2">
        <v>30</v>
      </c>
      <c r="J168" s="2">
        <v>3</v>
      </c>
      <c r="K168" t="s">
        <v>177</v>
      </c>
      <c r="L168" t="s">
        <v>63</v>
      </c>
      <c r="M168" t="s">
        <v>63</v>
      </c>
      <c r="N168" s="2">
        <v>1</v>
      </c>
      <c r="O168" s="2" t="s">
        <v>66</v>
      </c>
      <c r="P168" s="2">
        <v>3</v>
      </c>
      <c r="Q168" s="2" t="s">
        <v>63</v>
      </c>
      <c r="R168" s="3">
        <v>6.29</v>
      </c>
      <c r="S168" s="3">
        <v>18.87</v>
      </c>
      <c r="T168" s="1">
        <v>43908</v>
      </c>
      <c r="U168" s="1">
        <f t="shared" ca="1" si="13"/>
        <v>43908</v>
      </c>
      <c r="V168" s="1" t="str">
        <f t="shared" ca="1" si="14"/>
        <v>12</v>
      </c>
      <c r="W168" t="s">
        <v>268</v>
      </c>
      <c r="X168" t="s">
        <v>68</v>
      </c>
      <c r="Y168" t="s">
        <v>269</v>
      </c>
      <c r="AA168" s="2" t="s">
        <v>69</v>
      </c>
      <c r="AB168" s="2">
        <v>3</v>
      </c>
      <c r="AC168" t="s">
        <v>270</v>
      </c>
      <c r="AD168" s="1">
        <v>43914</v>
      </c>
      <c r="AE168" s="2"/>
      <c r="AH168" s="2"/>
      <c r="AK168" s="2">
        <v>0</v>
      </c>
      <c r="AL168" s="2"/>
      <c r="AM168" s="2"/>
      <c r="AN168" s="2"/>
      <c r="AO168" s="1">
        <v>43908</v>
      </c>
      <c r="AT168" t="s">
        <v>311</v>
      </c>
      <c r="AU168" t="s">
        <v>272</v>
      </c>
      <c r="AV168" t="s">
        <v>102</v>
      </c>
      <c r="AW168" s="4">
        <v>18.87</v>
      </c>
      <c r="AX168" s="4">
        <v>1.9058700000000002</v>
      </c>
      <c r="AY168" s="4">
        <v>0</v>
      </c>
      <c r="AZ168" s="4">
        <v>0</v>
      </c>
      <c r="BA168" s="4">
        <v>20.775870000000001</v>
      </c>
      <c r="BB168" s="2">
        <v>3</v>
      </c>
      <c r="BC168" s="4" t="s">
        <v>182</v>
      </c>
      <c r="BD168" s="4">
        <v>6.9252900000000004</v>
      </c>
      <c r="BE168" s="4" t="s">
        <v>183</v>
      </c>
      <c r="BF168" s="4" t="s">
        <v>90</v>
      </c>
      <c r="BG168" s="4">
        <v>12</v>
      </c>
      <c r="BH168" s="4">
        <v>83.103480000000005</v>
      </c>
      <c r="BJ168" t="s">
        <v>184</v>
      </c>
      <c r="BK168" s="1" t="s">
        <v>76</v>
      </c>
      <c r="BL168">
        <f t="shared" si="15"/>
        <v>1</v>
      </c>
      <c r="BM168" s="12">
        <f t="shared" si="16"/>
        <v>6.29</v>
      </c>
    </row>
    <row r="169" spans="1:65">
      <c r="A169" s="1">
        <v>43902</v>
      </c>
      <c r="B169" s="1" t="str">
        <f t="shared" si="12"/>
        <v>11</v>
      </c>
      <c r="C169" t="s">
        <v>319</v>
      </c>
      <c r="D169" t="s">
        <v>174</v>
      </c>
      <c r="E169" t="str">
        <f t="shared" si="17"/>
        <v>Hand Soap</v>
      </c>
      <c r="F169" t="s">
        <v>332</v>
      </c>
      <c r="G169" t="s">
        <v>198</v>
      </c>
      <c r="H169" s="2">
        <v>12</v>
      </c>
      <c r="I169" s="2">
        <v>57600</v>
      </c>
      <c r="J169" s="2">
        <v>12</v>
      </c>
      <c r="K169" t="s">
        <v>177</v>
      </c>
      <c r="L169" t="s">
        <v>63</v>
      </c>
      <c r="M169" t="s">
        <v>63</v>
      </c>
      <c r="N169" s="2">
        <v>400</v>
      </c>
      <c r="O169" s="2" t="s">
        <v>90</v>
      </c>
      <c r="P169" s="2">
        <v>4800</v>
      </c>
      <c r="Q169" s="2" t="s">
        <v>63</v>
      </c>
      <c r="R169" s="3">
        <v>77.989999999999995</v>
      </c>
      <c r="S169" s="3">
        <v>31195.999999999996</v>
      </c>
      <c r="T169" s="1">
        <v>43910</v>
      </c>
      <c r="U169" s="1">
        <f t="shared" ca="1" si="13"/>
        <v>43910</v>
      </c>
      <c r="V169" s="1" t="str">
        <f t="shared" ca="1" si="14"/>
        <v>12</v>
      </c>
      <c r="W169" t="s">
        <v>314</v>
      </c>
      <c r="X169" t="s">
        <v>68</v>
      </c>
      <c r="Y169">
        <v>58263</v>
      </c>
      <c r="AA169" s="2" t="s">
        <v>210</v>
      </c>
      <c r="AB169" s="2">
        <v>352</v>
      </c>
      <c r="AD169" s="1"/>
      <c r="AE169" s="2"/>
      <c r="AH169" s="2"/>
      <c r="AK169" s="2">
        <v>400</v>
      </c>
      <c r="AL169" s="2" t="s">
        <v>174</v>
      </c>
      <c r="AM169" s="2" t="s">
        <v>182</v>
      </c>
      <c r="AN169" s="2">
        <v>4800</v>
      </c>
      <c r="AO169" s="1">
        <v>43910</v>
      </c>
      <c r="AT169" t="s">
        <v>333</v>
      </c>
      <c r="AV169" t="s">
        <v>102</v>
      </c>
      <c r="AW169" s="4">
        <v>31195.999999999996</v>
      </c>
      <c r="AX169" s="4">
        <v>3150.7959999999998</v>
      </c>
      <c r="AY169" s="4">
        <v>0</v>
      </c>
      <c r="AZ169" s="4">
        <v>0</v>
      </c>
      <c r="BA169" s="4">
        <v>34346.795999999995</v>
      </c>
      <c r="BB169" s="2">
        <v>4800</v>
      </c>
      <c r="BC169" s="4" t="s">
        <v>182</v>
      </c>
      <c r="BD169" s="4">
        <v>7.1555824999999986</v>
      </c>
      <c r="BE169" s="4" t="s">
        <v>183</v>
      </c>
      <c r="BF169" s="4" t="s">
        <v>90</v>
      </c>
      <c r="BG169" s="4">
        <v>12</v>
      </c>
      <c r="BH169" s="4">
        <v>85.866989999999987</v>
      </c>
      <c r="BJ169" t="s">
        <v>184</v>
      </c>
      <c r="BK169" s="1" t="s">
        <v>76</v>
      </c>
      <c r="BL169">
        <f t="shared" si="15"/>
        <v>8</v>
      </c>
      <c r="BM169" s="12">
        <f t="shared" si="16"/>
        <v>6.4991666666666656</v>
      </c>
    </row>
    <row r="170" spans="1:65">
      <c r="A170" s="1">
        <v>43902</v>
      </c>
      <c r="B170" s="1" t="str">
        <f t="shared" si="12"/>
        <v>11</v>
      </c>
      <c r="C170" t="s">
        <v>173</v>
      </c>
      <c r="D170" t="s">
        <v>174</v>
      </c>
      <c r="E170" t="str">
        <f t="shared" si="17"/>
        <v>Hand Soap</v>
      </c>
      <c r="F170" t="s">
        <v>345</v>
      </c>
      <c r="G170" t="s">
        <v>346</v>
      </c>
      <c r="H170" s="2">
        <v>7.5</v>
      </c>
      <c r="I170" s="2">
        <v>810</v>
      </c>
      <c r="J170" s="2">
        <v>12</v>
      </c>
      <c r="K170" t="s">
        <v>177</v>
      </c>
      <c r="L170" t="s">
        <v>63</v>
      </c>
      <c r="M170" t="s">
        <v>63</v>
      </c>
      <c r="N170" s="2">
        <v>9</v>
      </c>
      <c r="O170" s="2" t="s">
        <v>90</v>
      </c>
      <c r="P170" s="2">
        <v>108</v>
      </c>
      <c r="Q170" s="2" t="s">
        <v>63</v>
      </c>
      <c r="R170" s="3">
        <v>23.8</v>
      </c>
      <c r="S170" s="3">
        <v>214.20000000000002</v>
      </c>
      <c r="T170" s="1">
        <v>43910</v>
      </c>
      <c r="U170" s="1">
        <f t="shared" ca="1" si="13"/>
        <v>43910</v>
      </c>
      <c r="V170" s="1" t="str">
        <f t="shared" ca="1" si="14"/>
        <v>12</v>
      </c>
      <c r="W170" t="s">
        <v>314</v>
      </c>
      <c r="X170" t="s">
        <v>68</v>
      </c>
      <c r="Y170" t="s">
        <v>315</v>
      </c>
      <c r="AA170" s="2" t="s">
        <v>69</v>
      </c>
      <c r="AB170" s="2">
        <v>9</v>
      </c>
      <c r="AC170" t="s">
        <v>316</v>
      </c>
      <c r="AD170" s="1">
        <v>43992</v>
      </c>
      <c r="AE170" s="2"/>
      <c r="AH170" s="2"/>
      <c r="AK170" s="2">
        <v>0</v>
      </c>
      <c r="AL170" s="2" t="s">
        <v>174</v>
      </c>
      <c r="AM170" s="2" t="s">
        <v>182</v>
      </c>
      <c r="AN170" s="2">
        <v>0</v>
      </c>
      <c r="AO170" s="1">
        <v>43910</v>
      </c>
      <c r="AP170" t="s">
        <v>347</v>
      </c>
      <c r="AT170" t="s">
        <v>348</v>
      </c>
      <c r="AV170" t="s">
        <v>102</v>
      </c>
      <c r="AW170" s="4">
        <v>214.20000000000002</v>
      </c>
      <c r="AX170" s="4">
        <v>21.634200000000003</v>
      </c>
      <c r="AY170" s="4">
        <v>0</v>
      </c>
      <c r="AZ170" s="4">
        <v>0</v>
      </c>
      <c r="BA170" s="4">
        <v>235.83420000000001</v>
      </c>
      <c r="BB170" s="2">
        <v>108</v>
      </c>
      <c r="BC170" s="4" t="s">
        <v>182</v>
      </c>
      <c r="BD170" s="4">
        <v>2.1836500000000001</v>
      </c>
      <c r="BE170" s="4" t="s">
        <v>183</v>
      </c>
      <c r="BF170" s="4" t="s">
        <v>90</v>
      </c>
      <c r="BG170" s="4">
        <v>12</v>
      </c>
      <c r="BH170" s="4">
        <v>26.203800000000001</v>
      </c>
      <c r="BJ170" t="s">
        <v>184</v>
      </c>
      <c r="BK170" s="1" t="s">
        <v>76</v>
      </c>
      <c r="BL170">
        <f t="shared" si="15"/>
        <v>8</v>
      </c>
      <c r="BM170" s="12">
        <f t="shared" si="16"/>
        <v>1.9833333333333334</v>
      </c>
    </row>
    <row r="171" spans="1:65">
      <c r="A171" s="1">
        <v>43907</v>
      </c>
      <c r="B171" s="1" t="str">
        <f t="shared" si="12"/>
        <v>12</v>
      </c>
      <c r="C171" t="s">
        <v>173</v>
      </c>
      <c r="D171" t="s">
        <v>174</v>
      </c>
      <c r="E171" t="str">
        <f t="shared" si="17"/>
        <v>Hand Soap</v>
      </c>
      <c r="F171" t="s">
        <v>300</v>
      </c>
      <c r="G171" t="s">
        <v>301</v>
      </c>
      <c r="H171" s="2">
        <v>10</v>
      </c>
      <c r="I171" s="2">
        <v>380</v>
      </c>
      <c r="J171" s="2">
        <v>38</v>
      </c>
      <c r="K171" t="s">
        <v>177</v>
      </c>
      <c r="L171" t="s">
        <v>63</v>
      </c>
      <c r="M171" t="s">
        <v>63</v>
      </c>
      <c r="N171" s="2">
        <v>1</v>
      </c>
      <c r="O171" s="2" t="s">
        <v>66</v>
      </c>
      <c r="P171" s="2">
        <v>38</v>
      </c>
      <c r="Q171" s="2" t="s">
        <v>63</v>
      </c>
      <c r="R171" s="3">
        <v>6.29</v>
      </c>
      <c r="S171" s="3">
        <v>239.02</v>
      </c>
      <c r="T171" s="1">
        <v>43913</v>
      </c>
      <c r="U171" s="1">
        <f t="shared" ca="1" si="13"/>
        <v>43913</v>
      </c>
      <c r="V171" s="1" t="str">
        <f t="shared" ca="1" si="14"/>
        <v>13</v>
      </c>
      <c r="W171" t="s">
        <v>395</v>
      </c>
      <c r="X171" t="s">
        <v>68</v>
      </c>
      <c r="Y171" t="s">
        <v>269</v>
      </c>
      <c r="AA171" s="2" t="s">
        <v>69</v>
      </c>
      <c r="AB171" s="2">
        <v>38</v>
      </c>
      <c r="AC171" t="s">
        <v>303</v>
      </c>
      <c r="AD171" s="1">
        <v>43937</v>
      </c>
      <c r="AE171" s="2"/>
      <c r="AH171" s="2"/>
      <c r="AK171" s="2">
        <v>0</v>
      </c>
      <c r="AL171" s="2"/>
      <c r="AN171" s="2"/>
      <c r="AO171" s="1">
        <v>43913</v>
      </c>
      <c r="AT171" t="s">
        <v>397</v>
      </c>
      <c r="AU171" t="s">
        <v>305</v>
      </c>
      <c r="AV171" t="s">
        <v>102</v>
      </c>
      <c r="AW171" s="4">
        <v>239.02</v>
      </c>
      <c r="AX171" s="4">
        <v>24.141020000000001</v>
      </c>
      <c r="AY171" s="4">
        <v>0</v>
      </c>
      <c r="AZ171" s="4">
        <v>0</v>
      </c>
      <c r="BA171" s="4">
        <v>263.16102000000001</v>
      </c>
      <c r="BB171" s="2">
        <v>38</v>
      </c>
      <c r="BC171" s="4" t="s">
        <v>182</v>
      </c>
      <c r="BD171" s="4">
        <v>6.9252900000000004</v>
      </c>
      <c r="BE171" s="4" t="s">
        <v>183</v>
      </c>
      <c r="BF171" s="4" t="s">
        <v>90</v>
      </c>
      <c r="BG171" s="4">
        <v>12</v>
      </c>
      <c r="BH171" s="4">
        <v>83.103480000000005</v>
      </c>
      <c r="BJ171" t="s">
        <v>184</v>
      </c>
      <c r="BK171" s="1" t="s">
        <v>76</v>
      </c>
      <c r="BL171">
        <f t="shared" si="15"/>
        <v>6</v>
      </c>
      <c r="BM171" s="12">
        <f t="shared" si="16"/>
        <v>6.29</v>
      </c>
    </row>
    <row r="172" spans="1:65">
      <c r="A172" s="1">
        <v>43907</v>
      </c>
      <c r="B172" s="1" t="str">
        <f t="shared" si="12"/>
        <v>12</v>
      </c>
      <c r="C172" t="s">
        <v>173</v>
      </c>
      <c r="D172" t="s">
        <v>174</v>
      </c>
      <c r="E172" t="str">
        <f t="shared" si="17"/>
        <v>Hand Soap</v>
      </c>
      <c r="F172" t="s">
        <v>297</v>
      </c>
      <c r="G172" t="s">
        <v>398</v>
      </c>
      <c r="H172" s="2">
        <v>10</v>
      </c>
      <c r="I172" s="2">
        <v>180</v>
      </c>
      <c r="J172" s="2">
        <v>18</v>
      </c>
      <c r="K172" t="s">
        <v>177</v>
      </c>
      <c r="L172" t="s">
        <v>63</v>
      </c>
      <c r="M172" t="s">
        <v>63</v>
      </c>
      <c r="N172" s="2">
        <v>1</v>
      </c>
      <c r="O172" s="2" t="s">
        <v>66</v>
      </c>
      <c r="P172" s="2">
        <v>18</v>
      </c>
      <c r="Q172" s="2" t="s">
        <v>63</v>
      </c>
      <c r="R172" s="3">
        <v>6.29</v>
      </c>
      <c r="S172" s="3">
        <v>113.22</v>
      </c>
      <c r="T172" s="1">
        <v>43913</v>
      </c>
      <c r="U172" s="1">
        <f t="shared" ca="1" si="13"/>
        <v>43913</v>
      </c>
      <c r="V172" s="1" t="str">
        <f t="shared" ca="1" si="14"/>
        <v>13</v>
      </c>
      <c r="W172" t="s">
        <v>395</v>
      </c>
      <c r="X172" t="s">
        <v>68</v>
      </c>
      <c r="Y172" t="s">
        <v>269</v>
      </c>
      <c r="AA172" s="2" t="s">
        <v>69</v>
      </c>
      <c r="AB172" s="2">
        <v>18</v>
      </c>
      <c r="AC172" t="s">
        <v>303</v>
      </c>
      <c r="AD172" s="1">
        <v>43937</v>
      </c>
      <c r="AE172" s="2"/>
      <c r="AH172" s="2"/>
      <c r="AK172" s="2">
        <v>0</v>
      </c>
      <c r="AL172" s="2"/>
      <c r="AN172" s="2"/>
      <c r="AO172" s="1">
        <v>43913</v>
      </c>
      <c r="AT172" t="s">
        <v>399</v>
      </c>
      <c r="AU172" t="s">
        <v>305</v>
      </c>
      <c r="AV172" t="s">
        <v>102</v>
      </c>
      <c r="AW172" s="4">
        <v>113.22</v>
      </c>
      <c r="AX172" s="4">
        <v>11.435220000000001</v>
      </c>
      <c r="AY172" s="4">
        <v>0</v>
      </c>
      <c r="AZ172" s="4">
        <v>0</v>
      </c>
      <c r="BA172" s="4">
        <v>124.65522</v>
      </c>
      <c r="BB172" s="2">
        <v>18</v>
      </c>
      <c r="BC172" s="4" t="s">
        <v>182</v>
      </c>
      <c r="BD172" s="4">
        <v>6.9252900000000004</v>
      </c>
      <c r="BE172" s="4" t="s">
        <v>183</v>
      </c>
      <c r="BF172" s="4" t="s">
        <v>90</v>
      </c>
      <c r="BG172" s="4">
        <v>12</v>
      </c>
      <c r="BH172" s="4">
        <v>83.103480000000005</v>
      </c>
      <c r="BJ172" t="s">
        <v>184</v>
      </c>
      <c r="BK172" s="1" t="s">
        <v>76</v>
      </c>
      <c r="BL172">
        <f t="shared" si="15"/>
        <v>6</v>
      </c>
      <c r="BM172" s="12">
        <f t="shared" si="16"/>
        <v>6.29</v>
      </c>
    </row>
    <row r="173" spans="1:65">
      <c r="A173" s="1">
        <v>43907</v>
      </c>
      <c r="B173" s="1" t="str">
        <f t="shared" si="12"/>
        <v>12</v>
      </c>
      <c r="C173" t="s">
        <v>173</v>
      </c>
      <c r="D173" t="s">
        <v>174</v>
      </c>
      <c r="E173" t="str">
        <f t="shared" si="17"/>
        <v>Hand Soap</v>
      </c>
      <c r="F173" t="s">
        <v>300</v>
      </c>
      <c r="G173" t="s">
        <v>301</v>
      </c>
      <c r="H173" s="2">
        <v>10</v>
      </c>
      <c r="I173" s="2">
        <v>120</v>
      </c>
      <c r="J173" s="2">
        <v>12</v>
      </c>
      <c r="K173" t="s">
        <v>177</v>
      </c>
      <c r="L173" t="s">
        <v>63</v>
      </c>
      <c r="M173" t="s">
        <v>63</v>
      </c>
      <c r="N173" s="2">
        <v>1</v>
      </c>
      <c r="O173" s="2" t="s">
        <v>66</v>
      </c>
      <c r="P173" s="2">
        <v>12</v>
      </c>
      <c r="Q173" s="2" t="s">
        <v>63</v>
      </c>
      <c r="R173" s="3">
        <v>6.29</v>
      </c>
      <c r="S173" s="3">
        <v>75.48</v>
      </c>
      <c r="T173" s="1">
        <v>43913</v>
      </c>
      <c r="U173" s="1">
        <f t="shared" ca="1" si="13"/>
        <v>43913</v>
      </c>
      <c r="V173" s="1" t="str">
        <f t="shared" ca="1" si="14"/>
        <v>13</v>
      </c>
      <c r="W173" t="s">
        <v>395</v>
      </c>
      <c r="X173" t="s">
        <v>68</v>
      </c>
      <c r="Y173" t="s">
        <v>269</v>
      </c>
      <c r="AA173" s="2" t="s">
        <v>69</v>
      </c>
      <c r="AB173" s="2">
        <v>12</v>
      </c>
      <c r="AC173" t="s">
        <v>303</v>
      </c>
      <c r="AD173" s="1">
        <v>43937</v>
      </c>
      <c r="AE173" s="2"/>
      <c r="AH173" s="2"/>
      <c r="AK173" s="2">
        <v>0</v>
      </c>
      <c r="AL173" s="2"/>
      <c r="AN173" s="2"/>
      <c r="AO173" s="1">
        <v>43913</v>
      </c>
      <c r="AT173" t="s">
        <v>400</v>
      </c>
      <c r="AU173" t="s">
        <v>305</v>
      </c>
      <c r="AV173" t="s">
        <v>102</v>
      </c>
      <c r="AW173" s="4">
        <v>75.48</v>
      </c>
      <c r="AX173" s="4">
        <v>7.6234800000000007</v>
      </c>
      <c r="AY173" s="4">
        <v>0</v>
      </c>
      <c r="AZ173" s="4">
        <v>0</v>
      </c>
      <c r="BA173" s="4">
        <v>83.103480000000005</v>
      </c>
      <c r="BB173" s="2">
        <v>12</v>
      </c>
      <c r="BC173" s="4" t="s">
        <v>182</v>
      </c>
      <c r="BD173" s="4">
        <v>6.9252900000000004</v>
      </c>
      <c r="BE173" s="4" t="s">
        <v>183</v>
      </c>
      <c r="BF173" s="4" t="s">
        <v>90</v>
      </c>
      <c r="BG173" s="4">
        <v>12</v>
      </c>
      <c r="BH173" s="4">
        <v>83.103480000000005</v>
      </c>
      <c r="BJ173" t="s">
        <v>184</v>
      </c>
      <c r="BK173" s="1" t="s">
        <v>76</v>
      </c>
      <c r="BL173">
        <f t="shared" si="15"/>
        <v>6</v>
      </c>
      <c r="BM173" s="12">
        <f t="shared" si="16"/>
        <v>6.29</v>
      </c>
    </row>
    <row r="174" spans="1:65">
      <c r="A174" s="1">
        <v>43907</v>
      </c>
      <c r="B174" s="1" t="str">
        <f t="shared" si="12"/>
        <v>12</v>
      </c>
      <c r="C174" t="s">
        <v>173</v>
      </c>
      <c r="D174" t="s">
        <v>174</v>
      </c>
      <c r="E174" t="str">
        <f t="shared" si="17"/>
        <v>Hand Soap</v>
      </c>
      <c r="F174" t="s">
        <v>294</v>
      </c>
      <c r="G174" t="s">
        <v>295</v>
      </c>
      <c r="H174" s="2">
        <v>10</v>
      </c>
      <c r="I174" s="2">
        <v>90</v>
      </c>
      <c r="J174" s="2">
        <v>9</v>
      </c>
      <c r="K174" t="s">
        <v>177</v>
      </c>
      <c r="L174" t="s">
        <v>63</v>
      </c>
      <c r="M174" t="s">
        <v>63</v>
      </c>
      <c r="N174" s="2">
        <v>1</v>
      </c>
      <c r="O174" s="2" t="s">
        <v>66</v>
      </c>
      <c r="P174" s="2">
        <v>9</v>
      </c>
      <c r="Q174" s="2" t="s">
        <v>63</v>
      </c>
      <c r="R174" s="3">
        <v>6.29</v>
      </c>
      <c r="S174" s="3">
        <v>56.61</v>
      </c>
      <c r="T174" s="1">
        <v>43913</v>
      </c>
      <c r="U174" s="1">
        <f t="shared" ca="1" si="13"/>
        <v>43913</v>
      </c>
      <c r="V174" s="1" t="str">
        <f t="shared" ca="1" si="14"/>
        <v>13</v>
      </c>
      <c r="W174" t="s">
        <v>395</v>
      </c>
      <c r="X174" t="s">
        <v>68</v>
      </c>
      <c r="Y174" t="s">
        <v>269</v>
      </c>
      <c r="AA174" s="2" t="s">
        <v>69</v>
      </c>
      <c r="AB174" s="2">
        <v>9</v>
      </c>
      <c r="AC174" t="s">
        <v>303</v>
      </c>
      <c r="AD174" s="1">
        <v>43937</v>
      </c>
      <c r="AE174" s="2"/>
      <c r="AH174" s="2"/>
      <c r="AK174" s="2">
        <v>0</v>
      </c>
      <c r="AL174" s="2"/>
      <c r="AN174" s="2"/>
      <c r="AO174" s="1">
        <v>43913</v>
      </c>
      <c r="AT174" t="s">
        <v>401</v>
      </c>
      <c r="AU174" t="s">
        <v>305</v>
      </c>
      <c r="AV174" t="s">
        <v>102</v>
      </c>
      <c r="AW174" s="4">
        <v>56.61</v>
      </c>
      <c r="AX174" s="4">
        <v>5.7176100000000005</v>
      </c>
      <c r="AY174" s="4">
        <v>0</v>
      </c>
      <c r="AZ174" s="4">
        <v>0</v>
      </c>
      <c r="BA174" s="4">
        <v>62.32761</v>
      </c>
      <c r="BB174" s="2">
        <v>9</v>
      </c>
      <c r="BC174" s="4" t="s">
        <v>182</v>
      </c>
      <c r="BD174" s="4">
        <v>6.9252900000000004</v>
      </c>
      <c r="BE174" s="4" t="s">
        <v>183</v>
      </c>
      <c r="BF174" s="4" t="s">
        <v>90</v>
      </c>
      <c r="BG174" s="4">
        <v>12</v>
      </c>
      <c r="BH174" s="4">
        <v>83.103480000000005</v>
      </c>
      <c r="BJ174" t="s">
        <v>184</v>
      </c>
      <c r="BK174" s="1" t="s">
        <v>76</v>
      </c>
      <c r="BL174">
        <f t="shared" si="15"/>
        <v>6</v>
      </c>
      <c r="BM174" s="12">
        <f t="shared" si="16"/>
        <v>6.29</v>
      </c>
    </row>
    <row r="175" spans="1:65">
      <c r="A175" s="1">
        <v>43907</v>
      </c>
      <c r="B175" s="1" t="str">
        <f t="shared" si="12"/>
        <v>12</v>
      </c>
      <c r="C175" t="s">
        <v>173</v>
      </c>
      <c r="D175" t="s">
        <v>174</v>
      </c>
      <c r="E175" t="str">
        <f t="shared" si="17"/>
        <v>Hand Soap</v>
      </c>
      <c r="F175" t="s">
        <v>309</v>
      </c>
      <c r="G175" t="s">
        <v>310</v>
      </c>
      <c r="H175" s="2">
        <v>10</v>
      </c>
      <c r="I175" s="2">
        <v>80</v>
      </c>
      <c r="J175" s="2">
        <v>8</v>
      </c>
      <c r="K175" t="s">
        <v>177</v>
      </c>
      <c r="L175" t="s">
        <v>63</v>
      </c>
      <c r="M175" t="s">
        <v>63</v>
      </c>
      <c r="N175" s="2">
        <v>1</v>
      </c>
      <c r="O175" s="2" t="s">
        <v>66</v>
      </c>
      <c r="P175" s="2">
        <v>8</v>
      </c>
      <c r="Q175" s="2" t="s">
        <v>63</v>
      </c>
      <c r="R175" s="3">
        <v>6.29</v>
      </c>
      <c r="S175" s="3">
        <v>50.32</v>
      </c>
      <c r="T175" s="1">
        <v>43913</v>
      </c>
      <c r="U175" s="1">
        <f t="shared" ca="1" si="13"/>
        <v>43913</v>
      </c>
      <c r="V175" s="1" t="str">
        <f t="shared" ca="1" si="14"/>
        <v>13</v>
      </c>
      <c r="W175" t="s">
        <v>395</v>
      </c>
      <c r="X175" t="s">
        <v>68</v>
      </c>
      <c r="Y175" t="s">
        <v>269</v>
      </c>
      <c r="AA175" s="2" t="s">
        <v>69</v>
      </c>
      <c r="AB175" s="2">
        <v>8</v>
      </c>
      <c r="AC175" t="s">
        <v>303</v>
      </c>
      <c r="AD175" s="1">
        <v>43937</v>
      </c>
      <c r="AE175" s="2"/>
      <c r="AH175" s="2"/>
      <c r="AK175" s="2">
        <v>0</v>
      </c>
      <c r="AL175" s="2"/>
      <c r="AN175" s="2"/>
      <c r="AO175" s="1">
        <v>43913</v>
      </c>
      <c r="AT175" t="s">
        <v>402</v>
      </c>
      <c r="AU175" t="s">
        <v>305</v>
      </c>
      <c r="AV175" t="s">
        <v>102</v>
      </c>
      <c r="AW175" s="4">
        <v>50.32</v>
      </c>
      <c r="AX175" s="4">
        <v>5.0823200000000002</v>
      </c>
      <c r="AY175" s="4">
        <v>0</v>
      </c>
      <c r="AZ175" s="4">
        <v>0</v>
      </c>
      <c r="BA175" s="4">
        <v>55.402320000000003</v>
      </c>
      <c r="BB175" s="2">
        <v>8</v>
      </c>
      <c r="BC175" s="4" t="s">
        <v>182</v>
      </c>
      <c r="BD175" s="4">
        <v>6.9252900000000004</v>
      </c>
      <c r="BE175" s="4" t="s">
        <v>183</v>
      </c>
      <c r="BF175" s="4" t="s">
        <v>90</v>
      </c>
      <c r="BG175" s="4">
        <v>12</v>
      </c>
      <c r="BH175" s="4">
        <v>83.103480000000005</v>
      </c>
      <c r="BJ175" t="s">
        <v>184</v>
      </c>
      <c r="BK175" s="1" t="s">
        <v>76</v>
      </c>
      <c r="BL175">
        <f t="shared" si="15"/>
        <v>6</v>
      </c>
      <c r="BM175" s="12">
        <f t="shared" si="16"/>
        <v>6.29</v>
      </c>
    </row>
    <row r="176" spans="1:65">
      <c r="A176" s="1">
        <v>43907</v>
      </c>
      <c r="B176" s="1" t="str">
        <f t="shared" si="12"/>
        <v>12</v>
      </c>
      <c r="C176" t="s">
        <v>173</v>
      </c>
      <c r="D176" t="s">
        <v>174</v>
      </c>
      <c r="E176" t="str">
        <f t="shared" si="17"/>
        <v>Hand Soap</v>
      </c>
      <c r="F176" t="s">
        <v>309</v>
      </c>
      <c r="G176" t="s">
        <v>310</v>
      </c>
      <c r="H176" s="2">
        <v>10</v>
      </c>
      <c r="I176" s="2">
        <v>60</v>
      </c>
      <c r="J176" s="2">
        <v>6</v>
      </c>
      <c r="K176" t="s">
        <v>177</v>
      </c>
      <c r="L176" t="s">
        <v>63</v>
      </c>
      <c r="M176" t="s">
        <v>63</v>
      </c>
      <c r="N176" s="2">
        <v>1</v>
      </c>
      <c r="O176" s="2" t="s">
        <v>66</v>
      </c>
      <c r="P176" s="2">
        <v>6</v>
      </c>
      <c r="Q176" s="2" t="s">
        <v>63</v>
      </c>
      <c r="R176" s="3">
        <v>6.29</v>
      </c>
      <c r="S176" s="3">
        <v>37.74</v>
      </c>
      <c r="T176" s="1">
        <v>43913</v>
      </c>
      <c r="U176" s="1">
        <f t="shared" ca="1" si="13"/>
        <v>43913</v>
      </c>
      <c r="V176" s="1" t="str">
        <f t="shared" ca="1" si="14"/>
        <v>13</v>
      </c>
      <c r="W176" t="s">
        <v>395</v>
      </c>
      <c r="X176" t="s">
        <v>68</v>
      </c>
      <c r="Y176" t="s">
        <v>269</v>
      </c>
      <c r="AA176" s="2" t="s">
        <v>69</v>
      </c>
      <c r="AB176" s="2">
        <v>6</v>
      </c>
      <c r="AC176" t="s">
        <v>303</v>
      </c>
      <c r="AD176" s="1">
        <v>43937</v>
      </c>
      <c r="AE176" s="2"/>
      <c r="AH176" s="2"/>
      <c r="AK176" s="2">
        <v>0</v>
      </c>
      <c r="AL176" s="2"/>
      <c r="AN176" s="2"/>
      <c r="AO176" s="1">
        <v>43913</v>
      </c>
      <c r="AT176" t="s">
        <v>403</v>
      </c>
      <c r="AU176" t="s">
        <v>305</v>
      </c>
      <c r="AV176" t="s">
        <v>102</v>
      </c>
      <c r="AW176" s="4">
        <v>37.74</v>
      </c>
      <c r="AX176" s="4">
        <v>3.8117400000000004</v>
      </c>
      <c r="AY176" s="4">
        <v>0</v>
      </c>
      <c r="AZ176" s="4">
        <v>0</v>
      </c>
      <c r="BA176" s="4">
        <v>41.551740000000002</v>
      </c>
      <c r="BB176" s="2">
        <v>6</v>
      </c>
      <c r="BC176" s="4" t="s">
        <v>182</v>
      </c>
      <c r="BD176" s="4">
        <v>6.9252900000000004</v>
      </c>
      <c r="BE176" s="4" t="s">
        <v>183</v>
      </c>
      <c r="BF176" s="4" t="s">
        <v>90</v>
      </c>
      <c r="BG176" s="4">
        <v>12</v>
      </c>
      <c r="BH176" s="4">
        <v>83.103480000000005</v>
      </c>
      <c r="BJ176" t="s">
        <v>184</v>
      </c>
      <c r="BK176" s="1" t="s">
        <v>76</v>
      </c>
      <c r="BL176">
        <f t="shared" si="15"/>
        <v>6</v>
      </c>
      <c r="BM176" s="12">
        <f t="shared" si="16"/>
        <v>6.29</v>
      </c>
    </row>
    <row r="177" spans="1:65">
      <c r="A177" s="1">
        <v>43907</v>
      </c>
      <c r="B177" s="1" t="str">
        <f t="shared" si="12"/>
        <v>12</v>
      </c>
      <c r="C177" t="s">
        <v>173</v>
      </c>
      <c r="D177" t="s">
        <v>174</v>
      </c>
      <c r="E177" t="str">
        <f t="shared" si="17"/>
        <v>Hand Soap</v>
      </c>
      <c r="F177" t="s">
        <v>297</v>
      </c>
      <c r="G177" t="s">
        <v>398</v>
      </c>
      <c r="H177" s="2">
        <v>10</v>
      </c>
      <c r="I177" s="2">
        <v>60</v>
      </c>
      <c r="J177" s="2">
        <v>6</v>
      </c>
      <c r="K177" t="s">
        <v>177</v>
      </c>
      <c r="L177" t="s">
        <v>63</v>
      </c>
      <c r="M177" t="s">
        <v>63</v>
      </c>
      <c r="N177" s="2">
        <v>1</v>
      </c>
      <c r="O177" s="2" t="s">
        <v>66</v>
      </c>
      <c r="P177" s="2">
        <v>6</v>
      </c>
      <c r="Q177" s="2" t="s">
        <v>63</v>
      </c>
      <c r="R177" s="3">
        <v>6.29</v>
      </c>
      <c r="S177" s="3">
        <v>37.74</v>
      </c>
      <c r="T177" s="1">
        <v>43913</v>
      </c>
      <c r="U177" s="1">
        <f t="shared" ca="1" si="13"/>
        <v>43913</v>
      </c>
      <c r="V177" s="1" t="str">
        <f t="shared" ca="1" si="14"/>
        <v>13</v>
      </c>
      <c r="W177" t="s">
        <v>395</v>
      </c>
      <c r="X177" t="s">
        <v>68</v>
      </c>
      <c r="Y177" t="s">
        <v>269</v>
      </c>
      <c r="AA177" s="2" t="s">
        <v>69</v>
      </c>
      <c r="AB177" s="2">
        <v>6</v>
      </c>
      <c r="AC177" t="s">
        <v>303</v>
      </c>
      <c r="AD177" s="1">
        <v>43937</v>
      </c>
      <c r="AE177" s="2"/>
      <c r="AH177" s="2"/>
      <c r="AK177" s="2">
        <v>0</v>
      </c>
      <c r="AL177" s="2"/>
      <c r="AN177" s="2"/>
      <c r="AO177" s="1">
        <v>43913</v>
      </c>
      <c r="AT177" t="s">
        <v>404</v>
      </c>
      <c r="AU177" t="s">
        <v>305</v>
      </c>
      <c r="AV177" t="s">
        <v>102</v>
      </c>
      <c r="AW177" s="4">
        <v>37.74</v>
      </c>
      <c r="AX177" s="4">
        <v>3.8117400000000004</v>
      </c>
      <c r="AY177" s="4">
        <v>0</v>
      </c>
      <c r="AZ177" s="4">
        <v>0</v>
      </c>
      <c r="BA177" s="4">
        <v>41.551740000000002</v>
      </c>
      <c r="BB177" s="2">
        <v>6</v>
      </c>
      <c r="BC177" s="4" t="s">
        <v>182</v>
      </c>
      <c r="BD177" s="4">
        <v>6.9252900000000004</v>
      </c>
      <c r="BE177" s="4" t="s">
        <v>183</v>
      </c>
      <c r="BF177" s="4" t="s">
        <v>90</v>
      </c>
      <c r="BG177" s="4">
        <v>12</v>
      </c>
      <c r="BH177" s="4">
        <v>83.103480000000005</v>
      </c>
      <c r="BJ177" t="s">
        <v>184</v>
      </c>
      <c r="BK177" s="1" t="s">
        <v>76</v>
      </c>
      <c r="BL177">
        <f t="shared" si="15"/>
        <v>6</v>
      </c>
      <c r="BM177" s="12">
        <f t="shared" si="16"/>
        <v>6.29</v>
      </c>
    </row>
    <row r="178" spans="1:65">
      <c r="A178" s="1">
        <v>43907</v>
      </c>
      <c r="B178" s="1" t="str">
        <f t="shared" si="12"/>
        <v>12</v>
      </c>
      <c r="C178" t="s">
        <v>173</v>
      </c>
      <c r="D178" t="s">
        <v>174</v>
      </c>
      <c r="E178" t="str">
        <f t="shared" si="17"/>
        <v>Hand Soap</v>
      </c>
      <c r="F178" t="s">
        <v>285</v>
      </c>
      <c r="G178" t="s">
        <v>286</v>
      </c>
      <c r="H178" s="2">
        <v>10</v>
      </c>
      <c r="I178" s="2">
        <v>60</v>
      </c>
      <c r="J178" s="2">
        <v>6</v>
      </c>
      <c r="K178" t="s">
        <v>177</v>
      </c>
      <c r="L178" t="s">
        <v>63</v>
      </c>
      <c r="M178" t="s">
        <v>63</v>
      </c>
      <c r="N178" s="2">
        <v>1</v>
      </c>
      <c r="O178" s="2" t="s">
        <v>90</v>
      </c>
      <c r="P178" s="2">
        <v>6</v>
      </c>
      <c r="Q178" s="2" t="s">
        <v>63</v>
      </c>
      <c r="R178" s="3">
        <v>34.19</v>
      </c>
      <c r="S178" s="3">
        <v>34.19</v>
      </c>
      <c r="T178" s="1">
        <v>43913</v>
      </c>
      <c r="U178" s="1">
        <f t="shared" ca="1" si="13"/>
        <v>43913</v>
      </c>
      <c r="V178" s="1" t="str">
        <f t="shared" ca="1" si="14"/>
        <v>13</v>
      </c>
      <c r="W178" t="s">
        <v>395</v>
      </c>
      <c r="X178" t="s">
        <v>68</v>
      </c>
      <c r="Y178" t="s">
        <v>269</v>
      </c>
      <c r="AA178" s="2" t="s">
        <v>69</v>
      </c>
      <c r="AB178" s="2">
        <v>1</v>
      </c>
      <c r="AC178" t="s">
        <v>270</v>
      </c>
      <c r="AD178" s="1">
        <v>43914</v>
      </c>
      <c r="AE178" s="2"/>
      <c r="AH178" s="2"/>
      <c r="AK178" s="2">
        <v>0</v>
      </c>
      <c r="AL178" s="2"/>
      <c r="AN178" s="2"/>
      <c r="AO178" s="1">
        <v>43913</v>
      </c>
      <c r="AT178" t="s">
        <v>405</v>
      </c>
      <c r="AU178" t="s">
        <v>272</v>
      </c>
      <c r="AV178" t="s">
        <v>102</v>
      </c>
      <c r="AW178" s="4">
        <v>34.19</v>
      </c>
      <c r="AX178" s="4">
        <v>3.4531900000000002</v>
      </c>
      <c r="AY178" s="4">
        <v>0</v>
      </c>
      <c r="AZ178" s="4">
        <v>0</v>
      </c>
      <c r="BA178" s="4">
        <v>37.643189999999997</v>
      </c>
      <c r="BB178" s="2">
        <v>6</v>
      </c>
      <c r="BC178" s="4" t="s">
        <v>182</v>
      </c>
      <c r="BD178" s="4">
        <v>6.2738649999999998</v>
      </c>
      <c r="BE178" s="4" t="s">
        <v>183</v>
      </c>
      <c r="BF178" s="4" t="s">
        <v>90</v>
      </c>
      <c r="BG178" s="4">
        <v>12</v>
      </c>
      <c r="BH178" s="4">
        <v>75.286379999999994</v>
      </c>
      <c r="BJ178" t="s">
        <v>184</v>
      </c>
      <c r="BK178" s="1" t="s">
        <v>76</v>
      </c>
      <c r="BL178">
        <f t="shared" si="15"/>
        <v>6</v>
      </c>
      <c r="BM178" s="12">
        <f t="shared" si="16"/>
        <v>5.6983333333333333</v>
      </c>
    </row>
    <row r="179" spans="1:65">
      <c r="A179" s="1">
        <v>43907</v>
      </c>
      <c r="B179" s="1" t="str">
        <f t="shared" si="12"/>
        <v>12</v>
      </c>
      <c r="C179" t="s">
        <v>173</v>
      </c>
      <c r="D179" t="s">
        <v>174</v>
      </c>
      <c r="E179" t="str">
        <f t="shared" si="17"/>
        <v>Hand Soap</v>
      </c>
      <c r="F179" t="s">
        <v>294</v>
      </c>
      <c r="G179" t="s">
        <v>295</v>
      </c>
      <c r="H179" s="2">
        <v>10</v>
      </c>
      <c r="I179" s="2">
        <v>30</v>
      </c>
      <c r="J179" s="2">
        <v>3</v>
      </c>
      <c r="K179" t="s">
        <v>177</v>
      </c>
      <c r="L179" t="s">
        <v>63</v>
      </c>
      <c r="M179" t="s">
        <v>63</v>
      </c>
      <c r="N179" s="2">
        <v>1</v>
      </c>
      <c r="O179" s="2" t="s">
        <v>66</v>
      </c>
      <c r="P179" s="2">
        <v>3</v>
      </c>
      <c r="Q179" s="2" t="s">
        <v>63</v>
      </c>
      <c r="R179" s="3">
        <v>6.29</v>
      </c>
      <c r="S179" s="3">
        <v>18.87</v>
      </c>
      <c r="T179" s="1">
        <v>43913</v>
      </c>
      <c r="U179" s="1">
        <f t="shared" ca="1" si="13"/>
        <v>43913</v>
      </c>
      <c r="V179" s="1" t="str">
        <f t="shared" ca="1" si="14"/>
        <v>13</v>
      </c>
      <c r="W179" t="s">
        <v>395</v>
      </c>
      <c r="X179" t="s">
        <v>68</v>
      </c>
      <c r="Y179" t="s">
        <v>269</v>
      </c>
      <c r="AA179" s="2" t="s">
        <v>69</v>
      </c>
      <c r="AB179" s="2">
        <v>3</v>
      </c>
      <c r="AC179" t="s">
        <v>303</v>
      </c>
      <c r="AD179" s="1">
        <v>43937</v>
      </c>
      <c r="AE179" s="2"/>
      <c r="AH179" s="2"/>
      <c r="AK179" s="2">
        <v>0</v>
      </c>
      <c r="AL179" s="2"/>
      <c r="AN179" s="2"/>
      <c r="AO179" s="1">
        <v>43913</v>
      </c>
      <c r="AT179" t="s">
        <v>407</v>
      </c>
      <c r="AU179" t="s">
        <v>305</v>
      </c>
      <c r="AV179" t="s">
        <v>102</v>
      </c>
      <c r="AW179" s="4">
        <v>18.87</v>
      </c>
      <c r="AX179" s="4">
        <v>1.9058700000000002</v>
      </c>
      <c r="AY179" s="4">
        <v>0</v>
      </c>
      <c r="AZ179" s="4">
        <v>0</v>
      </c>
      <c r="BA179" s="4">
        <v>20.775870000000001</v>
      </c>
      <c r="BB179" s="2">
        <v>3</v>
      </c>
      <c r="BC179" s="4" t="s">
        <v>182</v>
      </c>
      <c r="BD179" s="4">
        <v>6.9252900000000004</v>
      </c>
      <c r="BE179" s="4" t="s">
        <v>183</v>
      </c>
      <c r="BF179" s="4" t="s">
        <v>90</v>
      </c>
      <c r="BG179" s="4">
        <v>12</v>
      </c>
      <c r="BH179" s="4">
        <v>83.103480000000005</v>
      </c>
      <c r="BJ179" t="s">
        <v>184</v>
      </c>
      <c r="BK179" s="1" t="s">
        <v>76</v>
      </c>
      <c r="BL179">
        <f t="shared" si="15"/>
        <v>6</v>
      </c>
      <c r="BM179" s="12">
        <f t="shared" si="16"/>
        <v>6.29</v>
      </c>
    </row>
    <row r="180" spans="1:65">
      <c r="A180" s="1">
        <v>43907</v>
      </c>
      <c r="B180" s="1" t="str">
        <f t="shared" si="12"/>
        <v>12</v>
      </c>
      <c r="C180" t="s">
        <v>173</v>
      </c>
      <c r="D180" t="s">
        <v>174</v>
      </c>
      <c r="E180" t="str">
        <f t="shared" si="17"/>
        <v>Hand Soap</v>
      </c>
      <c r="F180" t="s">
        <v>297</v>
      </c>
      <c r="G180" t="s">
        <v>398</v>
      </c>
      <c r="H180" s="2">
        <v>10</v>
      </c>
      <c r="I180" s="2">
        <v>30</v>
      </c>
      <c r="J180" s="2">
        <v>3</v>
      </c>
      <c r="K180" t="s">
        <v>177</v>
      </c>
      <c r="L180" t="s">
        <v>63</v>
      </c>
      <c r="M180" t="s">
        <v>63</v>
      </c>
      <c r="N180" s="2">
        <v>1</v>
      </c>
      <c r="O180" s="2" t="s">
        <v>66</v>
      </c>
      <c r="P180" s="2">
        <v>3</v>
      </c>
      <c r="Q180" s="2" t="s">
        <v>63</v>
      </c>
      <c r="R180" s="3">
        <v>6.29</v>
      </c>
      <c r="S180" s="3">
        <v>18.87</v>
      </c>
      <c r="T180" s="1">
        <v>43913</v>
      </c>
      <c r="U180" s="1">
        <f t="shared" ca="1" si="13"/>
        <v>43913</v>
      </c>
      <c r="V180" s="1" t="str">
        <f t="shared" ca="1" si="14"/>
        <v>13</v>
      </c>
      <c r="W180" t="s">
        <v>395</v>
      </c>
      <c r="X180" t="s">
        <v>68</v>
      </c>
      <c r="Y180" t="s">
        <v>269</v>
      </c>
      <c r="AA180" s="2" t="s">
        <v>69</v>
      </c>
      <c r="AB180" s="2">
        <v>3</v>
      </c>
      <c r="AC180" t="s">
        <v>303</v>
      </c>
      <c r="AD180" s="1">
        <v>43937</v>
      </c>
      <c r="AE180" s="2"/>
      <c r="AH180" s="2"/>
      <c r="AK180" s="2">
        <v>0</v>
      </c>
      <c r="AL180" s="2"/>
      <c r="AN180" s="2"/>
      <c r="AO180" s="1">
        <v>43913</v>
      </c>
      <c r="AT180" t="s">
        <v>408</v>
      </c>
      <c r="AU180" t="s">
        <v>305</v>
      </c>
      <c r="AV180" t="s">
        <v>102</v>
      </c>
      <c r="AW180" s="4">
        <v>18.87</v>
      </c>
      <c r="AX180" s="4">
        <v>1.9058700000000002</v>
      </c>
      <c r="AY180" s="4">
        <v>0</v>
      </c>
      <c r="AZ180" s="4">
        <v>0</v>
      </c>
      <c r="BA180" s="4">
        <v>20.775870000000001</v>
      </c>
      <c r="BB180" s="2">
        <v>3</v>
      </c>
      <c r="BC180" s="4" t="s">
        <v>182</v>
      </c>
      <c r="BD180" s="4">
        <v>6.9252900000000004</v>
      </c>
      <c r="BE180" s="4" t="s">
        <v>183</v>
      </c>
      <c r="BF180" s="4" t="s">
        <v>90</v>
      </c>
      <c r="BG180" s="4">
        <v>12</v>
      </c>
      <c r="BH180" s="4">
        <v>83.103480000000005</v>
      </c>
      <c r="BJ180" t="s">
        <v>184</v>
      </c>
      <c r="BK180" s="1" t="s">
        <v>76</v>
      </c>
      <c r="BL180">
        <f t="shared" si="15"/>
        <v>6</v>
      </c>
      <c r="BM180" s="12">
        <f t="shared" si="16"/>
        <v>6.29</v>
      </c>
    </row>
    <row r="181" spans="1:65">
      <c r="A181" s="1">
        <v>43907</v>
      </c>
      <c r="B181" s="1" t="str">
        <f t="shared" si="12"/>
        <v>12</v>
      </c>
      <c r="C181" t="s">
        <v>173</v>
      </c>
      <c r="D181" t="s">
        <v>174</v>
      </c>
      <c r="E181" t="str">
        <f t="shared" si="17"/>
        <v>Hand Soap</v>
      </c>
      <c r="F181" t="s">
        <v>309</v>
      </c>
      <c r="G181" t="s">
        <v>310</v>
      </c>
      <c r="H181" s="2">
        <v>10</v>
      </c>
      <c r="I181" s="2">
        <v>10</v>
      </c>
      <c r="J181" s="2">
        <v>1</v>
      </c>
      <c r="K181" t="s">
        <v>177</v>
      </c>
      <c r="L181" t="s">
        <v>63</v>
      </c>
      <c r="M181" t="s">
        <v>63</v>
      </c>
      <c r="N181" s="2">
        <v>1</v>
      </c>
      <c r="O181" s="2" t="s">
        <v>66</v>
      </c>
      <c r="P181" s="2">
        <v>1</v>
      </c>
      <c r="Q181" s="2" t="s">
        <v>63</v>
      </c>
      <c r="R181" s="3">
        <v>6.29</v>
      </c>
      <c r="S181" s="3">
        <v>6.29</v>
      </c>
      <c r="T181" s="1">
        <v>43913</v>
      </c>
      <c r="U181" s="1">
        <f t="shared" ca="1" si="13"/>
        <v>43913</v>
      </c>
      <c r="V181" s="1" t="str">
        <f t="shared" ca="1" si="14"/>
        <v>13</v>
      </c>
      <c r="W181" t="s">
        <v>395</v>
      </c>
      <c r="X181" t="s">
        <v>68</v>
      </c>
      <c r="Y181" t="s">
        <v>269</v>
      </c>
      <c r="AA181" s="2" t="s">
        <v>69</v>
      </c>
      <c r="AB181" s="2">
        <v>1</v>
      </c>
      <c r="AC181" t="s">
        <v>303</v>
      </c>
      <c r="AD181" s="1">
        <v>43937</v>
      </c>
      <c r="AE181" s="2"/>
      <c r="AH181" s="2"/>
      <c r="AK181" s="2">
        <v>0</v>
      </c>
      <c r="AL181" s="2"/>
      <c r="AN181" s="2"/>
      <c r="AO181" s="1">
        <v>43913</v>
      </c>
      <c r="AT181" t="s">
        <v>409</v>
      </c>
      <c r="AU181" t="s">
        <v>305</v>
      </c>
      <c r="AV181" t="s">
        <v>102</v>
      </c>
      <c r="AW181" s="4">
        <v>6.29</v>
      </c>
      <c r="AX181" s="4">
        <v>0.63529000000000002</v>
      </c>
      <c r="AY181" s="4">
        <v>0</v>
      </c>
      <c r="AZ181" s="4">
        <v>0</v>
      </c>
      <c r="BA181" s="4">
        <v>6.9252900000000004</v>
      </c>
      <c r="BB181" s="2">
        <v>1</v>
      </c>
      <c r="BC181" s="4" t="s">
        <v>182</v>
      </c>
      <c r="BD181" s="4">
        <v>6.9252900000000004</v>
      </c>
      <c r="BE181" s="4" t="s">
        <v>183</v>
      </c>
      <c r="BF181" s="4" t="s">
        <v>90</v>
      </c>
      <c r="BG181" s="4">
        <v>12</v>
      </c>
      <c r="BH181" s="4">
        <v>83.103480000000005</v>
      </c>
      <c r="BJ181" t="s">
        <v>184</v>
      </c>
      <c r="BK181" s="1" t="s">
        <v>76</v>
      </c>
      <c r="BL181">
        <f t="shared" si="15"/>
        <v>6</v>
      </c>
      <c r="BM181" s="12">
        <f t="shared" si="16"/>
        <v>6.29</v>
      </c>
    </row>
    <row r="182" spans="1:65">
      <c r="A182" s="1">
        <v>43907</v>
      </c>
      <c r="B182" s="1" t="str">
        <f t="shared" si="12"/>
        <v>12</v>
      </c>
      <c r="C182" t="s">
        <v>173</v>
      </c>
      <c r="D182" t="s">
        <v>174</v>
      </c>
      <c r="E182" t="str">
        <f t="shared" si="17"/>
        <v>Hand Soap</v>
      </c>
      <c r="F182" t="s">
        <v>410</v>
      </c>
      <c r="G182" t="s">
        <v>411</v>
      </c>
      <c r="H182" s="2">
        <v>12</v>
      </c>
      <c r="I182" s="2">
        <v>72</v>
      </c>
      <c r="J182" s="2">
        <v>6</v>
      </c>
      <c r="K182" t="s">
        <v>177</v>
      </c>
      <c r="L182" t="s">
        <v>63</v>
      </c>
      <c r="M182" t="s">
        <v>63</v>
      </c>
      <c r="N182" s="2">
        <v>1</v>
      </c>
      <c r="O182" s="2" t="s">
        <v>90</v>
      </c>
      <c r="P182" s="2">
        <v>6</v>
      </c>
      <c r="Q182" s="2" t="s">
        <v>63</v>
      </c>
      <c r="R182" s="3"/>
      <c r="S182" s="3">
        <v>0</v>
      </c>
      <c r="T182" s="1">
        <v>43913</v>
      </c>
      <c r="U182" s="1">
        <f t="shared" ca="1" si="13"/>
        <v>43913</v>
      </c>
      <c r="V182" s="1" t="str">
        <f t="shared" ca="1" si="14"/>
        <v>13</v>
      </c>
      <c r="W182" t="s">
        <v>395</v>
      </c>
      <c r="X182" t="s">
        <v>68</v>
      </c>
      <c r="Y182" t="s">
        <v>269</v>
      </c>
      <c r="AA182" s="2" t="s">
        <v>69</v>
      </c>
      <c r="AB182" s="2">
        <v>1</v>
      </c>
      <c r="AC182" t="s">
        <v>303</v>
      </c>
      <c r="AD182" s="1">
        <v>43937</v>
      </c>
      <c r="AE182" s="2"/>
      <c r="AH182" s="2"/>
      <c r="AK182" s="2">
        <v>0</v>
      </c>
      <c r="AL182" s="2"/>
      <c r="AN182" s="2"/>
      <c r="AO182" s="1">
        <v>43913</v>
      </c>
      <c r="AT182" t="s">
        <v>412</v>
      </c>
      <c r="AU182" t="s">
        <v>305</v>
      </c>
      <c r="AV182" t="s">
        <v>102</v>
      </c>
      <c r="AW182" s="4">
        <v>0</v>
      </c>
      <c r="AX182" s="4">
        <v>0</v>
      </c>
      <c r="AY182" s="4">
        <v>0</v>
      </c>
      <c r="AZ182" s="4">
        <v>0</v>
      </c>
      <c r="BA182" s="4">
        <v>0</v>
      </c>
      <c r="BB182" s="2">
        <v>6</v>
      </c>
      <c r="BC182" s="4" t="s">
        <v>182</v>
      </c>
      <c r="BD182" s="4">
        <v>0</v>
      </c>
      <c r="BE182" s="4" t="s">
        <v>183</v>
      </c>
      <c r="BF182" s="4" t="s">
        <v>90</v>
      </c>
      <c r="BG182" s="4">
        <v>12</v>
      </c>
      <c r="BH182" s="4">
        <v>0</v>
      </c>
      <c r="BJ182" t="s">
        <v>184</v>
      </c>
      <c r="BK182" s="1" t="s">
        <v>76</v>
      </c>
      <c r="BL182">
        <f t="shared" si="15"/>
        <v>6</v>
      </c>
      <c r="BM182" s="12">
        <f t="shared" si="16"/>
        <v>0</v>
      </c>
    </row>
    <row r="183" spans="1:65">
      <c r="A183" s="1">
        <v>43923</v>
      </c>
      <c r="B183" s="1" t="str">
        <f t="shared" si="12"/>
        <v>14</v>
      </c>
      <c r="C183" t="s">
        <v>185</v>
      </c>
      <c r="D183" t="s">
        <v>174</v>
      </c>
      <c r="E183" t="str">
        <f t="shared" si="17"/>
        <v>Hand Soap</v>
      </c>
      <c r="F183" t="s">
        <v>705</v>
      </c>
      <c r="G183" t="s">
        <v>706</v>
      </c>
      <c r="H183" s="2">
        <v>32</v>
      </c>
      <c r="I183" s="2">
        <v>96000</v>
      </c>
      <c r="J183" s="2">
        <v>3000</v>
      </c>
      <c r="K183" t="s">
        <v>177</v>
      </c>
      <c r="L183" t="s">
        <v>63</v>
      </c>
      <c r="M183" t="s">
        <v>63</v>
      </c>
      <c r="N183" s="2">
        <v>1</v>
      </c>
      <c r="O183" s="2" t="s">
        <v>66</v>
      </c>
      <c r="P183" s="2">
        <v>3000</v>
      </c>
      <c r="Q183" s="2" t="s">
        <v>63</v>
      </c>
      <c r="R183" s="3">
        <v>3.65</v>
      </c>
      <c r="S183" s="3">
        <v>10950</v>
      </c>
      <c r="T183" s="1">
        <v>43945</v>
      </c>
      <c r="U183" s="1">
        <f t="shared" ca="1" si="13"/>
        <v>43945</v>
      </c>
      <c r="V183" s="1" t="str">
        <f t="shared" ca="1" si="14"/>
        <v>17</v>
      </c>
      <c r="W183" t="s">
        <v>268</v>
      </c>
      <c r="X183" t="s">
        <v>68</v>
      </c>
      <c r="Y183">
        <v>2599392</v>
      </c>
      <c r="AA183" s="2" t="s">
        <v>69</v>
      </c>
      <c r="AB183" s="2">
        <v>3000</v>
      </c>
      <c r="AC183">
        <v>4830806</v>
      </c>
      <c r="AD183" s="1">
        <v>43956</v>
      </c>
      <c r="AE183" s="2"/>
      <c r="AH183" s="2"/>
      <c r="AK183" s="2">
        <v>0</v>
      </c>
      <c r="AL183" t="s">
        <v>174</v>
      </c>
      <c r="AM183" s="2" t="s">
        <v>182</v>
      </c>
      <c r="AN183" s="2">
        <v>0</v>
      </c>
      <c r="AO183" s="1">
        <v>43945</v>
      </c>
      <c r="AP183" t="s">
        <v>707</v>
      </c>
      <c r="AT183" t="s">
        <v>708</v>
      </c>
      <c r="AU183" t="s">
        <v>709</v>
      </c>
      <c r="AV183" t="s">
        <v>72</v>
      </c>
      <c r="AW183" s="4">
        <v>10950</v>
      </c>
      <c r="AX183" s="4">
        <v>1105.95</v>
      </c>
      <c r="AY183" s="4">
        <v>0</v>
      </c>
      <c r="AZ183" s="4">
        <v>0</v>
      </c>
      <c r="BA183" s="4">
        <v>12055.95</v>
      </c>
      <c r="BB183" s="2">
        <v>3000</v>
      </c>
      <c r="BC183" s="4" t="s">
        <v>182</v>
      </c>
      <c r="BD183" s="4">
        <v>4.0186500000000001</v>
      </c>
      <c r="BE183" s="4" t="s">
        <v>183</v>
      </c>
      <c r="BF183" s="4" t="s">
        <v>90</v>
      </c>
      <c r="BG183" s="4">
        <v>12</v>
      </c>
      <c r="BH183" s="4">
        <v>48.223799999999997</v>
      </c>
      <c r="BJ183" t="s">
        <v>184</v>
      </c>
      <c r="BK183" s="1" t="s">
        <v>704</v>
      </c>
      <c r="BL183">
        <f t="shared" si="15"/>
        <v>22</v>
      </c>
      <c r="BM183" s="12">
        <f t="shared" si="16"/>
        <v>3.65</v>
      </c>
    </row>
    <row r="184" spans="1:65">
      <c r="A184" s="1">
        <v>43906</v>
      </c>
      <c r="B184" s="1" t="str">
        <f t="shared" si="12"/>
        <v>12</v>
      </c>
      <c r="C184" t="s">
        <v>95</v>
      </c>
      <c r="D184" t="s">
        <v>174</v>
      </c>
      <c r="E184" t="str">
        <f t="shared" si="17"/>
        <v>Hand Soap</v>
      </c>
      <c r="F184" t="s">
        <v>1280</v>
      </c>
      <c r="G184" t="s">
        <v>1281</v>
      </c>
      <c r="H184" s="2">
        <v>12</v>
      </c>
      <c r="I184" s="2">
        <v>120960</v>
      </c>
      <c r="J184" s="2">
        <v>12</v>
      </c>
      <c r="K184" t="s">
        <v>177</v>
      </c>
      <c r="L184">
        <v>840</v>
      </c>
      <c r="M184" t="s">
        <v>90</v>
      </c>
      <c r="N184" s="2">
        <v>1</v>
      </c>
      <c r="O184" s="2" t="s">
        <v>66</v>
      </c>
      <c r="P184" s="2">
        <v>10080</v>
      </c>
      <c r="Q184" s="2">
        <v>840</v>
      </c>
      <c r="R184" s="3">
        <v>69</v>
      </c>
      <c r="S184" s="3">
        <v>57960</v>
      </c>
      <c r="T184" t="s">
        <v>149</v>
      </c>
      <c r="U184" s="1">
        <f t="shared" ca="1" si="13"/>
        <v>44126</v>
      </c>
      <c r="V184" s="1" t="str">
        <f t="shared" ca="1" si="14"/>
        <v>43</v>
      </c>
      <c r="W184" t="s">
        <v>576</v>
      </c>
      <c r="X184" t="s">
        <v>68</v>
      </c>
      <c r="Y184" t="s">
        <v>1282</v>
      </c>
      <c r="Z184" t="s">
        <v>1283</v>
      </c>
      <c r="AA184" s="2" t="s">
        <v>210</v>
      </c>
      <c r="AB184" s="2"/>
      <c r="AD184" s="1"/>
      <c r="AK184" s="2">
        <v>840</v>
      </c>
      <c r="AL184" t="s">
        <v>174</v>
      </c>
      <c r="AM184" t="s">
        <v>182</v>
      </c>
      <c r="AN184" s="2">
        <v>10080</v>
      </c>
      <c r="AO184" s="1">
        <v>49674</v>
      </c>
      <c r="AT184" t="s">
        <v>1284</v>
      </c>
      <c r="AV184" t="s">
        <v>102</v>
      </c>
      <c r="AW184" s="3">
        <v>57960</v>
      </c>
      <c r="AX184" s="7">
        <v>5853.96</v>
      </c>
      <c r="BA184" s="7">
        <v>63813.96</v>
      </c>
      <c r="BB184" s="2"/>
      <c r="BC184" s="2"/>
      <c r="BF184" s="2"/>
      <c r="BG184" s="4"/>
      <c r="BH184" s="4"/>
      <c r="BL184">
        <f t="shared" si="15"/>
        <v>90</v>
      </c>
      <c r="BM184" s="12">
        <f t="shared" si="16"/>
        <v>5.75</v>
      </c>
    </row>
    <row r="185" spans="1:65">
      <c r="A185" s="1">
        <v>44013</v>
      </c>
      <c r="B185" s="1" t="str">
        <f t="shared" si="12"/>
        <v>27</v>
      </c>
      <c r="C185" t="s">
        <v>1309</v>
      </c>
      <c r="D185" t="s">
        <v>174</v>
      </c>
      <c r="E185" t="str">
        <f t="shared" si="17"/>
        <v>Hand Soap</v>
      </c>
      <c r="F185" t="s">
        <v>1310</v>
      </c>
      <c r="G185">
        <v>91591</v>
      </c>
      <c r="H185" s="2">
        <v>40.5</v>
      </c>
      <c r="I185" s="2">
        <v>10530</v>
      </c>
      <c r="J185" s="2">
        <v>2</v>
      </c>
      <c r="K185" t="s">
        <v>177</v>
      </c>
      <c r="L185">
        <v>65</v>
      </c>
      <c r="M185" t="s">
        <v>90</v>
      </c>
      <c r="N185" s="2">
        <v>1</v>
      </c>
      <c r="O185" s="2" t="s">
        <v>66</v>
      </c>
      <c r="P185" s="2">
        <v>130</v>
      </c>
      <c r="Q185" s="2">
        <v>65</v>
      </c>
      <c r="R185" s="3">
        <v>57.26</v>
      </c>
      <c r="S185" s="3">
        <v>3721.9</v>
      </c>
      <c r="T185" s="1">
        <v>44021</v>
      </c>
      <c r="U185" s="1">
        <f t="shared" ca="1" si="13"/>
        <v>44021</v>
      </c>
      <c r="V185" s="1" t="str">
        <f t="shared" ca="1" si="14"/>
        <v>28</v>
      </c>
      <c r="W185" t="s">
        <v>576</v>
      </c>
      <c r="X185" t="s">
        <v>1311</v>
      </c>
      <c r="Y185" t="s">
        <v>1312</v>
      </c>
      <c r="Z185" t="s">
        <v>1313</v>
      </c>
      <c r="AA185" s="2" t="s">
        <v>69</v>
      </c>
      <c r="AB185" s="2">
        <v>130</v>
      </c>
      <c r="AD185" s="1"/>
      <c r="AK185" s="2">
        <v>0</v>
      </c>
      <c r="AL185" t="s">
        <v>174</v>
      </c>
      <c r="AM185" t="s">
        <v>182</v>
      </c>
      <c r="AN185" s="2">
        <v>0</v>
      </c>
      <c r="AO185" s="1">
        <v>44021</v>
      </c>
      <c r="AP185" t="s">
        <v>1314</v>
      </c>
      <c r="AT185" t="s">
        <v>1315</v>
      </c>
      <c r="AV185" t="s">
        <v>72</v>
      </c>
      <c r="AW185" s="3">
        <v>3721.9</v>
      </c>
      <c r="AX185" s="7">
        <v>375.91190000000006</v>
      </c>
      <c r="BA185" s="7">
        <v>4097.8119000000006</v>
      </c>
      <c r="BB185" s="2"/>
      <c r="BC185" s="2"/>
      <c r="BF185" s="2"/>
      <c r="BG185" s="4"/>
      <c r="BH185" s="4"/>
      <c r="BL185">
        <f t="shared" si="15"/>
        <v>8</v>
      </c>
      <c r="BM185" s="12">
        <f t="shared" si="16"/>
        <v>28.63</v>
      </c>
    </row>
    <row r="186" spans="1:65">
      <c r="A186" s="1">
        <v>43920</v>
      </c>
      <c r="B186" s="1" t="str">
        <f t="shared" si="12"/>
        <v>14</v>
      </c>
      <c r="C186" t="s">
        <v>671</v>
      </c>
      <c r="D186" t="s">
        <v>678</v>
      </c>
      <c r="E186" t="s">
        <v>991</v>
      </c>
      <c r="F186" t="s">
        <v>679</v>
      </c>
      <c r="G186" t="s">
        <v>680</v>
      </c>
      <c r="H186" s="2">
        <v>40.58</v>
      </c>
      <c r="I186" s="2">
        <v>649.28</v>
      </c>
      <c r="J186" s="2">
        <v>4</v>
      </c>
      <c r="K186" t="s">
        <v>374</v>
      </c>
      <c r="L186" t="s">
        <v>63</v>
      </c>
      <c r="M186" t="s">
        <v>63</v>
      </c>
      <c r="N186" s="2">
        <v>4</v>
      </c>
      <c r="O186" s="2" t="s">
        <v>90</v>
      </c>
      <c r="P186" s="2">
        <v>16</v>
      </c>
      <c r="Q186" s="2" t="s">
        <v>63</v>
      </c>
      <c r="R186" s="3">
        <v>66.33</v>
      </c>
      <c r="S186" s="3">
        <v>265.32</v>
      </c>
      <c r="T186" s="1">
        <v>43921</v>
      </c>
      <c r="U186" s="1">
        <f t="shared" ca="1" si="13"/>
        <v>43921</v>
      </c>
      <c r="V186" s="1" t="str">
        <f t="shared" ca="1" si="14"/>
        <v>14</v>
      </c>
      <c r="W186" t="s">
        <v>268</v>
      </c>
      <c r="X186" t="s">
        <v>68</v>
      </c>
      <c r="Y186">
        <v>5974252</v>
      </c>
      <c r="AA186" s="2" t="s">
        <v>69</v>
      </c>
      <c r="AB186" s="2">
        <v>4</v>
      </c>
      <c r="AC186">
        <v>4193204</v>
      </c>
      <c r="AD186" s="1">
        <v>43922</v>
      </c>
      <c r="AE186" s="2"/>
      <c r="AF186" s="1"/>
      <c r="AG186" s="1"/>
      <c r="AH186" s="2"/>
      <c r="AI186" s="1"/>
      <c r="AJ186" s="1"/>
      <c r="AK186" s="2">
        <v>0</v>
      </c>
      <c r="AN186" s="2"/>
      <c r="AO186" s="1">
        <v>43921</v>
      </c>
      <c r="AT186" t="s">
        <v>681</v>
      </c>
      <c r="AU186" t="s">
        <v>682</v>
      </c>
      <c r="AV186" t="s">
        <v>72</v>
      </c>
      <c r="AW186" s="4">
        <v>265.32</v>
      </c>
      <c r="AX186" s="4">
        <v>26.797320000000003</v>
      </c>
      <c r="AY186" s="4">
        <v>0</v>
      </c>
      <c r="AZ186" s="4">
        <v>0</v>
      </c>
      <c r="BA186" s="4">
        <v>292.11732000000001</v>
      </c>
      <c r="BB186" s="2">
        <v>4</v>
      </c>
      <c r="BC186" s="4" t="s">
        <v>374</v>
      </c>
      <c r="BD186" s="4">
        <v>73.029330000000002</v>
      </c>
      <c r="BE186" s="4" t="s">
        <v>683</v>
      </c>
      <c r="BF186" s="4" t="s">
        <v>374</v>
      </c>
      <c r="BG186" s="4">
        <v>1</v>
      </c>
      <c r="BH186" s="4">
        <v>73.029330000000002</v>
      </c>
      <c r="BJ186" t="s">
        <v>184</v>
      </c>
      <c r="BK186" s="1" t="s">
        <v>76</v>
      </c>
      <c r="BL186">
        <f t="shared" si="15"/>
        <v>1</v>
      </c>
      <c r="BM186" s="12">
        <f t="shared" si="16"/>
        <v>16.5825</v>
      </c>
    </row>
    <row r="187" spans="1:65">
      <c r="A187" s="1">
        <v>43950</v>
      </c>
      <c r="B187" s="1" t="str">
        <f t="shared" si="12"/>
        <v>18</v>
      </c>
      <c r="C187" t="s">
        <v>364</v>
      </c>
      <c r="D187" t="s">
        <v>678</v>
      </c>
      <c r="E187" t="s">
        <v>991</v>
      </c>
      <c r="F187" t="s">
        <v>988</v>
      </c>
      <c r="G187" t="s">
        <v>989</v>
      </c>
      <c r="H187" s="2">
        <v>40.58</v>
      </c>
      <c r="I187" s="2">
        <v>121740</v>
      </c>
      <c r="J187" s="2">
        <v>4</v>
      </c>
      <c r="K187" t="s">
        <v>177</v>
      </c>
      <c r="L187">
        <v>750</v>
      </c>
      <c r="M187" t="s">
        <v>65</v>
      </c>
      <c r="N187" s="2">
        <v>1</v>
      </c>
      <c r="O187" s="2" t="s">
        <v>66</v>
      </c>
      <c r="P187" s="2">
        <v>3000</v>
      </c>
      <c r="Q187" s="2">
        <v>750</v>
      </c>
      <c r="R187" s="3">
        <v>17.5</v>
      </c>
      <c r="S187" s="3">
        <v>52500</v>
      </c>
      <c r="T187" s="1">
        <v>44012</v>
      </c>
      <c r="U187" s="1">
        <f t="shared" ca="1" si="13"/>
        <v>44012</v>
      </c>
      <c r="V187" s="1" t="str">
        <f t="shared" ca="1" si="14"/>
        <v>27</v>
      </c>
      <c r="W187" t="s">
        <v>984</v>
      </c>
      <c r="X187" t="s">
        <v>68</v>
      </c>
      <c r="Y187" t="s">
        <v>990</v>
      </c>
      <c r="AA187" s="2" t="s">
        <v>210</v>
      </c>
      <c r="AB187" s="2">
        <v>24</v>
      </c>
      <c r="AD187" s="1"/>
      <c r="AK187" s="2">
        <v>2976</v>
      </c>
      <c r="AL187" t="s">
        <v>991</v>
      </c>
      <c r="AM187" s="2" t="s">
        <v>65</v>
      </c>
      <c r="AN187" s="2">
        <v>2976</v>
      </c>
      <c r="AO187" s="1">
        <v>44012</v>
      </c>
      <c r="AP187" t="s">
        <v>992</v>
      </c>
      <c r="AT187" t="s">
        <v>993</v>
      </c>
      <c r="AV187" t="s">
        <v>102</v>
      </c>
      <c r="AW187" s="4">
        <v>52500</v>
      </c>
      <c r="AX187" s="4">
        <v>5302.5</v>
      </c>
      <c r="AY187" s="4">
        <v>0</v>
      </c>
      <c r="AZ187" s="4">
        <v>0</v>
      </c>
      <c r="BA187" s="4">
        <v>57802.5</v>
      </c>
      <c r="BB187" s="2">
        <v>750</v>
      </c>
      <c r="BC187" s="4" t="s">
        <v>374</v>
      </c>
      <c r="BD187" s="4">
        <v>77.069999999999993</v>
      </c>
      <c r="BE187" s="4" t="s">
        <v>683</v>
      </c>
      <c r="BF187" s="4" t="s">
        <v>374</v>
      </c>
      <c r="BG187" s="4">
        <v>1</v>
      </c>
      <c r="BH187" s="4">
        <v>77.069999999999993</v>
      </c>
      <c r="BJ187" t="s">
        <v>184</v>
      </c>
      <c r="BK187" s="1" t="s">
        <v>704</v>
      </c>
      <c r="BL187">
        <f t="shared" si="15"/>
        <v>62</v>
      </c>
      <c r="BM187" s="12">
        <f t="shared" si="16"/>
        <v>17.5</v>
      </c>
    </row>
    <row r="188" spans="1:65">
      <c r="A188" s="1">
        <v>43930</v>
      </c>
      <c r="B188" s="1" t="str">
        <f t="shared" si="12"/>
        <v>15</v>
      </c>
      <c r="C188" t="s">
        <v>717</v>
      </c>
      <c r="D188" t="s">
        <v>776</v>
      </c>
      <c r="E188" t="s">
        <v>1370</v>
      </c>
      <c r="F188" t="s">
        <v>777</v>
      </c>
      <c r="G188" t="s">
        <v>778</v>
      </c>
      <c r="H188" s="2">
        <v>640</v>
      </c>
      <c r="I188" s="2">
        <v>1280</v>
      </c>
      <c r="J188" s="2">
        <v>2</v>
      </c>
      <c r="K188" t="s">
        <v>425</v>
      </c>
      <c r="L188" t="s">
        <v>63</v>
      </c>
      <c r="M188" t="s">
        <v>63</v>
      </c>
      <c r="N188" s="2">
        <v>1</v>
      </c>
      <c r="O188" s="2" t="s">
        <v>66</v>
      </c>
      <c r="P188" s="2">
        <v>2</v>
      </c>
      <c r="Q188" s="2" t="s">
        <v>63</v>
      </c>
      <c r="R188" s="3">
        <v>129</v>
      </c>
      <c r="S188" s="3">
        <v>258</v>
      </c>
      <c r="T188" s="1">
        <v>43934</v>
      </c>
      <c r="U188" s="1">
        <f t="shared" ca="1" si="13"/>
        <v>43934</v>
      </c>
      <c r="V188" s="1" t="str">
        <f t="shared" ca="1" si="14"/>
        <v>16</v>
      </c>
      <c r="W188" t="s">
        <v>724</v>
      </c>
      <c r="X188" t="s">
        <v>68</v>
      </c>
      <c r="Y188" t="s">
        <v>779</v>
      </c>
      <c r="AA188" s="2" t="s">
        <v>69</v>
      </c>
      <c r="AB188" s="2">
        <v>2</v>
      </c>
      <c r="AC188">
        <v>2001553</v>
      </c>
      <c r="AD188" s="1">
        <v>43934</v>
      </c>
      <c r="AE188" s="2"/>
      <c r="AH188" s="2"/>
      <c r="AK188" s="2">
        <v>0</v>
      </c>
      <c r="AN188" s="2">
        <v>0</v>
      </c>
      <c r="AO188" s="1">
        <v>43934</v>
      </c>
      <c r="AT188" t="s">
        <v>780</v>
      </c>
      <c r="AU188" t="s">
        <v>721</v>
      </c>
      <c r="AV188" t="s">
        <v>102</v>
      </c>
      <c r="AW188" s="4">
        <v>258</v>
      </c>
      <c r="AX188" s="4">
        <v>26.058000000000003</v>
      </c>
      <c r="AY188" s="4">
        <v>0</v>
      </c>
      <c r="AZ188" s="4">
        <v>0</v>
      </c>
      <c r="BA188" s="4">
        <v>284.05799999999999</v>
      </c>
      <c r="BB188" s="2">
        <v>2</v>
      </c>
      <c r="BC188" s="4" t="s">
        <v>781</v>
      </c>
      <c r="BD188" s="4">
        <v>142.029</v>
      </c>
      <c r="BE188" s="4" t="s">
        <v>782</v>
      </c>
      <c r="BF188" s="4" t="s">
        <v>781</v>
      </c>
      <c r="BG188" s="4">
        <v>40</v>
      </c>
      <c r="BH188" s="4">
        <v>5681.16</v>
      </c>
      <c r="BJ188" t="s">
        <v>184</v>
      </c>
      <c r="BK188" s="1" t="s">
        <v>704</v>
      </c>
      <c r="BL188">
        <f t="shared" si="15"/>
        <v>4</v>
      </c>
      <c r="BM188" s="12">
        <f t="shared" si="16"/>
        <v>129</v>
      </c>
    </row>
    <row r="189" spans="1:65">
      <c r="A189" s="1">
        <v>43964</v>
      </c>
      <c r="B189" s="1" t="str">
        <f t="shared" si="12"/>
        <v>20</v>
      </c>
      <c r="C189" t="s">
        <v>797</v>
      </c>
      <c r="D189" t="s">
        <v>776</v>
      </c>
      <c r="E189" t="s">
        <v>1370</v>
      </c>
      <c r="F189" t="s">
        <v>1088</v>
      </c>
      <c r="G189" t="s">
        <v>1089</v>
      </c>
      <c r="H189" s="2">
        <v>32</v>
      </c>
      <c r="I189" s="2">
        <v>528000</v>
      </c>
      <c r="J189" s="2">
        <v>16500</v>
      </c>
      <c r="K189" t="s">
        <v>177</v>
      </c>
      <c r="L189" t="s">
        <v>63</v>
      </c>
      <c r="M189" t="s">
        <v>63</v>
      </c>
      <c r="N189" s="2">
        <v>1</v>
      </c>
      <c r="O189" s="2" t="s">
        <v>66</v>
      </c>
      <c r="P189" s="2">
        <v>16500</v>
      </c>
      <c r="Q189" s="2" t="s">
        <v>63</v>
      </c>
      <c r="R189" s="3">
        <v>8.85</v>
      </c>
      <c r="S189" s="3">
        <v>146025</v>
      </c>
      <c r="T189" s="1">
        <v>43979</v>
      </c>
      <c r="U189" s="1">
        <f t="shared" ca="1" si="13"/>
        <v>43979</v>
      </c>
      <c r="V189" s="1" t="str">
        <f t="shared" ca="1" si="14"/>
        <v>22</v>
      </c>
      <c r="W189" t="s">
        <v>1090</v>
      </c>
      <c r="X189" t="s">
        <v>68</v>
      </c>
      <c r="Y189" t="s">
        <v>1091</v>
      </c>
      <c r="AA189" s="2" t="s">
        <v>69</v>
      </c>
      <c r="AB189" s="2">
        <v>16500</v>
      </c>
      <c r="AC189" t="s">
        <v>1092</v>
      </c>
      <c r="AD189" s="1">
        <v>43994</v>
      </c>
      <c r="AK189" s="2">
        <v>0</v>
      </c>
      <c r="AL189" s="2" t="s">
        <v>1093</v>
      </c>
      <c r="AM189" t="s">
        <v>182</v>
      </c>
      <c r="AN189" s="2">
        <v>0</v>
      </c>
      <c r="AO189" s="1">
        <v>43979</v>
      </c>
      <c r="AP189" t="s">
        <v>1094</v>
      </c>
      <c r="AT189" t="s">
        <v>1095</v>
      </c>
      <c r="AU189" t="s">
        <v>1096</v>
      </c>
      <c r="AV189" t="s">
        <v>102</v>
      </c>
      <c r="AW189" s="4">
        <v>146025</v>
      </c>
      <c r="AX189" s="4">
        <v>14748.525000000001</v>
      </c>
      <c r="AY189" s="4">
        <v>0</v>
      </c>
      <c r="AZ189" s="4">
        <v>0</v>
      </c>
      <c r="BA189" s="4">
        <v>160773.52499999999</v>
      </c>
      <c r="BB189" s="2">
        <v>16500</v>
      </c>
      <c r="BC189" s="4" t="s">
        <v>374</v>
      </c>
      <c r="BD189" s="4">
        <v>9.7438500000000001</v>
      </c>
      <c r="BE189" s="4" t="s">
        <v>1097</v>
      </c>
      <c r="BF189" s="4" t="s">
        <v>374</v>
      </c>
      <c r="BG189" s="4">
        <v>1</v>
      </c>
      <c r="BH189" s="4">
        <v>9.7438500000000001</v>
      </c>
      <c r="BJ189" t="s">
        <v>184</v>
      </c>
      <c r="BK189" s="1" t="s">
        <v>1004</v>
      </c>
      <c r="BL189">
        <f t="shared" si="15"/>
        <v>15</v>
      </c>
      <c r="BM189" s="12">
        <f t="shared" si="16"/>
        <v>8.85</v>
      </c>
    </row>
    <row r="190" spans="1:65">
      <c r="A190" s="1">
        <v>43972</v>
      </c>
      <c r="B190" s="1" t="str">
        <f t="shared" si="12"/>
        <v>21</v>
      </c>
      <c r="C190" t="s">
        <v>319</v>
      </c>
      <c r="D190" t="s">
        <v>776</v>
      </c>
      <c r="E190" t="s">
        <v>1370</v>
      </c>
      <c r="F190" t="s">
        <v>1135</v>
      </c>
      <c r="G190" t="s">
        <v>1136</v>
      </c>
      <c r="H190" s="2">
        <v>16</v>
      </c>
      <c r="I190" s="2">
        <v>192000</v>
      </c>
      <c r="J190" s="2">
        <v>12000</v>
      </c>
      <c r="K190" t="s">
        <v>177</v>
      </c>
      <c r="L190" t="s">
        <v>63</v>
      </c>
      <c r="M190" t="s">
        <v>63</v>
      </c>
      <c r="N190" s="2">
        <v>1</v>
      </c>
      <c r="O190" s="2" t="s">
        <v>1114</v>
      </c>
      <c r="P190" s="2">
        <v>12000</v>
      </c>
      <c r="Q190" s="2" t="s">
        <v>1115</v>
      </c>
      <c r="R190" s="3">
        <v>1.2</v>
      </c>
      <c r="S190" s="3">
        <v>14400</v>
      </c>
      <c r="T190" s="1">
        <v>44055</v>
      </c>
      <c r="U190" s="1">
        <f t="shared" ca="1" si="13"/>
        <v>44055</v>
      </c>
      <c r="V190" s="1" t="str">
        <f t="shared" ca="1" si="14"/>
        <v>33</v>
      </c>
      <c r="W190" t="s">
        <v>1137</v>
      </c>
      <c r="X190" t="s">
        <v>68</v>
      </c>
      <c r="Y190" t="s">
        <v>1138</v>
      </c>
      <c r="AA190" s="2" t="s">
        <v>210</v>
      </c>
      <c r="AB190" s="2"/>
      <c r="AD190" s="1"/>
      <c r="AK190" s="2">
        <v>12000</v>
      </c>
      <c r="AL190" s="2" t="s">
        <v>1093</v>
      </c>
      <c r="AM190" t="s">
        <v>182</v>
      </c>
      <c r="AN190" s="2">
        <v>12000</v>
      </c>
      <c r="AO190" s="1">
        <v>44055</v>
      </c>
      <c r="AT190" t="s">
        <v>1139</v>
      </c>
      <c r="AV190" t="s">
        <v>102</v>
      </c>
      <c r="AW190" s="4">
        <v>14400</v>
      </c>
      <c r="AX190" s="4">
        <v>1454.4</v>
      </c>
      <c r="AY190" s="4">
        <v>0</v>
      </c>
      <c r="AZ190" s="4">
        <v>0</v>
      </c>
      <c r="BA190" s="4">
        <v>15854.4</v>
      </c>
      <c r="BB190" s="2">
        <v>12000</v>
      </c>
      <c r="BC190" s="4" t="s">
        <v>374</v>
      </c>
      <c r="BD190" s="4">
        <v>1.3211999999999999</v>
      </c>
      <c r="BE190" s="4" t="s">
        <v>1097</v>
      </c>
      <c r="BF190" s="4" t="s">
        <v>374</v>
      </c>
      <c r="BG190" s="4">
        <v>1</v>
      </c>
      <c r="BH190" s="4">
        <v>1.3211999999999999</v>
      </c>
      <c r="BJ190" t="s">
        <v>184</v>
      </c>
      <c r="BK190" s="1" t="s">
        <v>1004</v>
      </c>
      <c r="BL190">
        <f t="shared" si="15"/>
        <v>83</v>
      </c>
      <c r="BM190" s="12">
        <f t="shared" si="16"/>
        <v>1.2</v>
      </c>
    </row>
    <row r="191" spans="1:65">
      <c r="A191" s="1">
        <v>43993</v>
      </c>
      <c r="B191" s="1" t="str">
        <f t="shared" si="12"/>
        <v>24</v>
      </c>
      <c r="C191" t="s">
        <v>797</v>
      </c>
      <c r="D191" t="s">
        <v>776</v>
      </c>
      <c r="E191" t="s">
        <v>1370</v>
      </c>
      <c r="F191" t="s">
        <v>1088</v>
      </c>
      <c r="G191" t="s">
        <v>1089</v>
      </c>
      <c r="H191" s="2">
        <v>32</v>
      </c>
      <c r="I191" s="2">
        <v>528192</v>
      </c>
      <c r="J191" s="2">
        <v>16506</v>
      </c>
      <c r="K191" t="s">
        <v>182</v>
      </c>
      <c r="L191">
        <v>1834</v>
      </c>
      <c r="M191" t="s">
        <v>90</v>
      </c>
      <c r="N191" s="2">
        <v>1</v>
      </c>
      <c r="O191" s="2" t="s">
        <v>66</v>
      </c>
      <c r="P191" s="2">
        <v>16506</v>
      </c>
      <c r="Q191" s="2" t="s">
        <v>63</v>
      </c>
      <c r="R191" s="3">
        <v>8.3000000000000007</v>
      </c>
      <c r="S191" s="3">
        <v>136999.80000000002</v>
      </c>
      <c r="T191" s="1">
        <v>44012</v>
      </c>
      <c r="U191" s="1">
        <f t="shared" ca="1" si="13"/>
        <v>44012</v>
      </c>
      <c r="V191" s="1" t="str">
        <f t="shared" ca="1" si="14"/>
        <v>27</v>
      </c>
      <c r="W191" t="s">
        <v>1215</v>
      </c>
      <c r="X191" t="s">
        <v>68</v>
      </c>
      <c r="Y191" t="s">
        <v>1216</v>
      </c>
      <c r="Z191" t="s">
        <v>1217</v>
      </c>
      <c r="AA191" s="2" t="s">
        <v>69</v>
      </c>
      <c r="AB191" s="2">
        <v>16506</v>
      </c>
      <c r="AC191" t="s">
        <v>1218</v>
      </c>
      <c r="AD191" s="1">
        <v>44019</v>
      </c>
      <c r="AK191" s="2">
        <v>0</v>
      </c>
      <c r="AL191" s="2" t="s">
        <v>1093</v>
      </c>
      <c r="AM191" t="s">
        <v>182</v>
      </c>
      <c r="AN191" s="2">
        <v>0</v>
      </c>
      <c r="AO191" s="1">
        <v>44012</v>
      </c>
      <c r="AP191" t="s">
        <v>1219</v>
      </c>
      <c r="AT191" t="s">
        <v>1220</v>
      </c>
      <c r="AV191" t="s">
        <v>102</v>
      </c>
      <c r="AW191" s="3">
        <v>136999.80000000002</v>
      </c>
      <c r="AX191" s="4">
        <v>13836.979800000003</v>
      </c>
      <c r="BA191" s="7">
        <v>150836.77980000002</v>
      </c>
      <c r="BB191" s="2">
        <v>16506</v>
      </c>
      <c r="BC191" s="2" t="s">
        <v>182</v>
      </c>
      <c r="BD191" s="4">
        <v>9.138300000000001</v>
      </c>
      <c r="BE191" t="s">
        <v>1097</v>
      </c>
      <c r="BF191" s="2" t="s">
        <v>374</v>
      </c>
      <c r="BG191" s="4">
        <v>1</v>
      </c>
      <c r="BH191" s="4">
        <v>9.138300000000001</v>
      </c>
      <c r="BK191" s="1" t="s">
        <v>1134</v>
      </c>
      <c r="BL191">
        <f t="shared" si="15"/>
        <v>19</v>
      </c>
      <c r="BM191" s="12">
        <f t="shared" si="16"/>
        <v>8.3000000000000007</v>
      </c>
    </row>
    <row r="192" spans="1:65">
      <c r="A192" s="1">
        <v>43909</v>
      </c>
      <c r="B192" s="1" t="str">
        <f t="shared" si="12"/>
        <v>12</v>
      </c>
      <c r="C192" t="s">
        <v>95</v>
      </c>
      <c r="D192" t="s">
        <v>456</v>
      </c>
      <c r="E192" t="s">
        <v>452</v>
      </c>
      <c r="F192" t="s">
        <v>457</v>
      </c>
      <c r="G192">
        <v>8511</v>
      </c>
      <c r="H192" s="2" t="s">
        <v>63</v>
      </c>
      <c r="I192" s="2" t="s">
        <v>63</v>
      </c>
      <c r="J192" s="2">
        <v>10</v>
      </c>
      <c r="K192" t="s">
        <v>433</v>
      </c>
      <c r="L192">
        <v>96</v>
      </c>
      <c r="M192" t="s">
        <v>65</v>
      </c>
      <c r="N192" s="2">
        <v>1</v>
      </c>
      <c r="O192" s="2" t="s">
        <v>66</v>
      </c>
      <c r="P192" s="2">
        <v>960</v>
      </c>
      <c r="Q192" s="2">
        <v>96</v>
      </c>
      <c r="R192" s="3">
        <v>20.95</v>
      </c>
      <c r="S192" s="3"/>
      <c r="T192" s="1" t="s">
        <v>149</v>
      </c>
      <c r="U192" s="1">
        <f t="shared" ca="1" si="13"/>
        <v>44126</v>
      </c>
      <c r="V192" s="1" t="str">
        <f t="shared" ca="1" si="14"/>
        <v>43</v>
      </c>
      <c r="W192" t="s">
        <v>268</v>
      </c>
      <c r="X192" t="s">
        <v>68</v>
      </c>
      <c r="Y192" t="s">
        <v>458</v>
      </c>
      <c r="AA192" s="2" t="s">
        <v>151</v>
      </c>
      <c r="AB192" s="2"/>
      <c r="AD192" s="1"/>
      <c r="AE192" s="2"/>
      <c r="AH192" s="2"/>
      <c r="AK192" s="2"/>
      <c r="AL192" s="2" t="s">
        <v>452</v>
      </c>
      <c r="AM192" t="s">
        <v>374</v>
      </c>
      <c r="AN192" s="2"/>
      <c r="AO192" s="1"/>
      <c r="AT192" t="s">
        <v>459</v>
      </c>
      <c r="AV192" t="s">
        <v>102</v>
      </c>
      <c r="BB192" s="2"/>
      <c r="BD192" s="4"/>
      <c r="BE192" s="4"/>
      <c r="BG192" s="4"/>
      <c r="BH192" s="4">
        <v>0</v>
      </c>
      <c r="BK192" s="1" t="s">
        <v>76</v>
      </c>
      <c r="BL192">
        <f t="shared" si="15"/>
        <v>90</v>
      </c>
      <c r="BM192" s="12">
        <f t="shared" si="16"/>
        <v>0</v>
      </c>
    </row>
    <row r="193" spans="1:65">
      <c r="A193" s="1">
        <v>43907</v>
      </c>
      <c r="B193" s="1" t="str">
        <f t="shared" si="12"/>
        <v>12</v>
      </c>
      <c r="C193" t="s">
        <v>95</v>
      </c>
      <c r="D193" t="s">
        <v>456</v>
      </c>
      <c r="E193" t="s">
        <v>452</v>
      </c>
      <c r="F193" t="s">
        <v>589</v>
      </c>
      <c r="G193">
        <v>8511</v>
      </c>
      <c r="H193" s="2" t="s">
        <v>63</v>
      </c>
      <c r="I193" s="2" t="s">
        <v>63</v>
      </c>
      <c r="J193" s="2">
        <v>10</v>
      </c>
      <c r="K193" t="s">
        <v>433</v>
      </c>
      <c r="L193">
        <v>96</v>
      </c>
      <c r="M193" t="s">
        <v>65</v>
      </c>
      <c r="N193" s="2">
        <v>1</v>
      </c>
      <c r="O193" s="2" t="s">
        <v>66</v>
      </c>
      <c r="P193" s="2">
        <v>960</v>
      </c>
      <c r="Q193" s="2">
        <v>96</v>
      </c>
      <c r="R193" s="3">
        <v>20.95</v>
      </c>
      <c r="S193" s="3">
        <v>2011.1999999999998</v>
      </c>
      <c r="T193" s="1" t="s">
        <v>149</v>
      </c>
      <c r="U193" s="1">
        <f t="shared" ca="1" si="13"/>
        <v>44126</v>
      </c>
      <c r="V193" s="1" t="str">
        <f t="shared" ca="1" si="14"/>
        <v>43</v>
      </c>
      <c r="W193" t="s">
        <v>314</v>
      </c>
      <c r="X193" t="s">
        <v>68</v>
      </c>
      <c r="Y193" t="s">
        <v>585</v>
      </c>
      <c r="AA193" s="2" t="s">
        <v>69</v>
      </c>
      <c r="AB193" s="2">
        <v>96</v>
      </c>
      <c r="AC193" t="s">
        <v>586</v>
      </c>
      <c r="AD193" s="1">
        <v>43915</v>
      </c>
      <c r="AE193" s="2"/>
      <c r="AF193" s="1"/>
      <c r="AG193" s="1"/>
      <c r="AH193" s="2"/>
      <c r="AI193" s="1"/>
      <c r="AJ193" s="1"/>
      <c r="AK193" s="2">
        <v>0</v>
      </c>
      <c r="AN193" s="2"/>
      <c r="AO193" s="1">
        <v>49674</v>
      </c>
      <c r="AT193" t="s">
        <v>590</v>
      </c>
      <c r="AU193" t="s">
        <v>588</v>
      </c>
      <c r="AV193" t="s">
        <v>102</v>
      </c>
      <c r="AW193" s="4">
        <v>2011.1999999999998</v>
      </c>
      <c r="AX193" s="4">
        <v>203.13120000000001</v>
      </c>
      <c r="AY193" s="4">
        <v>0</v>
      </c>
      <c r="AZ193" s="4">
        <v>0</v>
      </c>
      <c r="BA193" s="4">
        <v>2214.3311999999996</v>
      </c>
      <c r="BB193" s="2">
        <v>960</v>
      </c>
      <c r="BC193" s="4" t="s">
        <v>374</v>
      </c>
      <c r="BD193" s="4">
        <v>2.3065949999999997</v>
      </c>
      <c r="BE193" s="4" t="s">
        <v>455</v>
      </c>
      <c r="BF193" s="4" t="s">
        <v>65</v>
      </c>
      <c r="BG193" s="4">
        <v>10</v>
      </c>
      <c r="BH193" s="4">
        <v>23.065949999999997</v>
      </c>
      <c r="BJ193" t="s">
        <v>75</v>
      </c>
      <c r="BK193" s="1" t="s">
        <v>76</v>
      </c>
      <c r="BL193">
        <f t="shared" si="15"/>
        <v>90</v>
      </c>
      <c r="BM193" s="12">
        <f t="shared" si="16"/>
        <v>2.0949999999999998</v>
      </c>
    </row>
    <row r="194" spans="1:65">
      <c r="A194" s="1">
        <v>43930</v>
      </c>
      <c r="B194" s="1" t="str">
        <f t="shared" si="12"/>
        <v>15</v>
      </c>
      <c r="C194" t="s">
        <v>95</v>
      </c>
      <c r="D194" t="s">
        <v>456</v>
      </c>
      <c r="E194" t="s">
        <v>452</v>
      </c>
      <c r="F194" t="s">
        <v>589</v>
      </c>
      <c r="G194">
        <v>8511</v>
      </c>
      <c r="H194" s="2" t="s">
        <v>63</v>
      </c>
      <c r="I194" s="2" t="s">
        <v>63</v>
      </c>
      <c r="J194" s="2">
        <v>10</v>
      </c>
      <c r="K194" t="s">
        <v>433</v>
      </c>
      <c r="L194">
        <v>80</v>
      </c>
      <c r="M194" t="s">
        <v>65</v>
      </c>
      <c r="N194" s="2">
        <v>1</v>
      </c>
      <c r="O194" s="2" t="s">
        <v>66</v>
      </c>
      <c r="P194" s="2">
        <v>800</v>
      </c>
      <c r="Q194" s="2">
        <v>80</v>
      </c>
      <c r="R194" s="3">
        <v>20.95</v>
      </c>
      <c r="S194" s="3">
        <v>1676</v>
      </c>
      <c r="T194" s="1">
        <v>43934</v>
      </c>
      <c r="U194" s="1">
        <f t="shared" ca="1" si="13"/>
        <v>43934</v>
      </c>
      <c r="V194" s="1" t="str">
        <f t="shared" ca="1" si="14"/>
        <v>16</v>
      </c>
      <c r="W194" t="s">
        <v>268</v>
      </c>
      <c r="X194" t="s">
        <v>68</v>
      </c>
      <c r="Y194" t="s">
        <v>784</v>
      </c>
      <c r="AA194" s="2" t="s">
        <v>69</v>
      </c>
      <c r="AB194" s="2">
        <v>80</v>
      </c>
      <c r="AC194" t="s">
        <v>785</v>
      </c>
      <c r="AD194" s="1">
        <v>43948</v>
      </c>
      <c r="AE194" s="2"/>
      <c r="AH194" s="2"/>
      <c r="AK194" s="2">
        <v>0</v>
      </c>
      <c r="AN194" s="2">
        <v>0</v>
      </c>
      <c r="AO194" s="1">
        <v>43934</v>
      </c>
      <c r="AP194" t="s">
        <v>789</v>
      </c>
      <c r="AT194" t="s">
        <v>790</v>
      </c>
      <c r="AU194" t="s">
        <v>788</v>
      </c>
      <c r="AV194" t="s">
        <v>102</v>
      </c>
      <c r="AW194" s="4">
        <v>1676</v>
      </c>
      <c r="AX194" s="4">
        <v>169.27600000000001</v>
      </c>
      <c r="AY194" s="4">
        <v>0</v>
      </c>
      <c r="AZ194" s="4">
        <v>0</v>
      </c>
      <c r="BA194" s="4">
        <v>1845.2760000000001</v>
      </c>
      <c r="BB194" s="2">
        <v>800</v>
      </c>
      <c r="BC194" s="4" t="s">
        <v>374</v>
      </c>
      <c r="BD194" s="4">
        <v>2.3065950000000002</v>
      </c>
      <c r="BE194" s="4" t="s">
        <v>455</v>
      </c>
      <c r="BF194" s="4" t="s">
        <v>65</v>
      </c>
      <c r="BG194" s="4">
        <v>10</v>
      </c>
      <c r="BH194" s="4">
        <v>23.065950000000001</v>
      </c>
      <c r="BJ194" t="s">
        <v>75</v>
      </c>
      <c r="BK194" s="1" t="s">
        <v>704</v>
      </c>
      <c r="BL194">
        <f t="shared" si="15"/>
        <v>4</v>
      </c>
      <c r="BM194" s="12">
        <f t="shared" si="16"/>
        <v>2.0950000000000002</v>
      </c>
    </row>
    <row r="195" spans="1:65">
      <c r="A195" s="1">
        <v>43943</v>
      </c>
      <c r="B195" s="1" t="str">
        <f t="shared" ref="B195:B258" si="18">TEXT(WEEKNUM(A195),"00")</f>
        <v>17</v>
      </c>
      <c r="C195" t="s">
        <v>185</v>
      </c>
      <c r="D195" t="s">
        <v>456</v>
      </c>
      <c r="E195" t="s">
        <v>452</v>
      </c>
      <c r="F195" t="s">
        <v>933</v>
      </c>
      <c r="G195" t="s">
        <v>934</v>
      </c>
      <c r="H195" s="2" t="s">
        <v>63</v>
      </c>
      <c r="I195" s="2" t="s">
        <v>63</v>
      </c>
      <c r="J195" s="2">
        <v>10</v>
      </c>
      <c r="K195" t="s">
        <v>433</v>
      </c>
      <c r="L195">
        <v>10</v>
      </c>
      <c r="M195" t="s">
        <v>65</v>
      </c>
      <c r="N195" s="2">
        <v>1</v>
      </c>
      <c r="O195" s="2" t="s">
        <v>66</v>
      </c>
      <c r="P195" s="2">
        <v>100</v>
      </c>
      <c r="Q195" s="2">
        <v>10</v>
      </c>
      <c r="R195" s="3">
        <v>21.25</v>
      </c>
      <c r="S195" s="3">
        <v>212.5</v>
      </c>
      <c r="T195" s="1">
        <v>43999</v>
      </c>
      <c r="U195" s="1">
        <f t="shared" ref="U195:U258" ca="1" si="19">IF(T195="TBD",TODAY()+90,T195)</f>
        <v>43999</v>
      </c>
      <c r="V195" s="1" t="str">
        <f t="shared" ref="V195:V258" ca="1" si="20">TEXT(WEEKNUM(U195),"00")</f>
        <v>25</v>
      </c>
      <c r="W195" t="s">
        <v>268</v>
      </c>
      <c r="X195" t="s">
        <v>68</v>
      </c>
      <c r="Y195" t="s">
        <v>935</v>
      </c>
      <c r="AA195" s="2" t="s">
        <v>69</v>
      </c>
      <c r="AB195" s="2">
        <v>10</v>
      </c>
      <c r="AC195">
        <v>4862987</v>
      </c>
      <c r="AD195" s="1">
        <v>44025</v>
      </c>
      <c r="AE195" s="2"/>
      <c r="AH195" s="2"/>
      <c r="AK195" s="2">
        <v>0</v>
      </c>
      <c r="AL195" t="s">
        <v>452</v>
      </c>
      <c r="AM195" t="s">
        <v>374</v>
      </c>
      <c r="AN195" s="2">
        <v>0</v>
      </c>
      <c r="AO195" s="1">
        <v>43999</v>
      </c>
      <c r="AP195" t="s">
        <v>936</v>
      </c>
      <c r="AT195" t="s">
        <v>937</v>
      </c>
      <c r="AV195" t="s">
        <v>72</v>
      </c>
      <c r="AW195" s="4">
        <v>212.5</v>
      </c>
      <c r="AX195" s="4">
        <v>21.462500000000002</v>
      </c>
      <c r="AY195" s="4">
        <v>0</v>
      </c>
      <c r="AZ195" s="4">
        <v>0</v>
      </c>
      <c r="BA195" s="4">
        <v>233.96250000000001</v>
      </c>
      <c r="BB195" s="2">
        <v>100</v>
      </c>
      <c r="BC195" s="4" t="s">
        <v>374</v>
      </c>
      <c r="BD195" s="4">
        <v>2.3396249999999998</v>
      </c>
      <c r="BE195" s="4" t="s">
        <v>455</v>
      </c>
      <c r="BF195" s="4" t="s">
        <v>65</v>
      </c>
      <c r="BG195" s="4">
        <v>10</v>
      </c>
      <c r="BH195" s="4">
        <v>23.396249999999998</v>
      </c>
      <c r="BJ195" t="s">
        <v>75</v>
      </c>
      <c r="BK195" s="1" t="s">
        <v>704</v>
      </c>
      <c r="BL195">
        <f t="shared" ref="BL195:BL258" si="21">IF(T195="TBD",90,T195-A195)</f>
        <v>56</v>
      </c>
      <c r="BM195" s="12">
        <f t="shared" ref="BM195:BM258" si="22">S195/P195</f>
        <v>2.125</v>
      </c>
    </row>
    <row r="196" spans="1:65">
      <c r="A196" s="1">
        <v>43949</v>
      </c>
      <c r="B196" s="1" t="str">
        <f t="shared" si="18"/>
        <v>18</v>
      </c>
      <c r="C196" t="s">
        <v>185</v>
      </c>
      <c r="D196" t="s">
        <v>456</v>
      </c>
      <c r="E196" t="s">
        <v>452</v>
      </c>
      <c r="F196" t="s">
        <v>973</v>
      </c>
      <c r="G196" t="s">
        <v>934</v>
      </c>
      <c r="H196" s="2" t="s">
        <v>63</v>
      </c>
      <c r="I196" s="2" t="s">
        <v>63</v>
      </c>
      <c r="J196" s="2">
        <v>10</v>
      </c>
      <c r="K196" t="s">
        <v>433</v>
      </c>
      <c r="L196">
        <v>5</v>
      </c>
      <c r="M196" t="s">
        <v>65</v>
      </c>
      <c r="N196" s="2">
        <v>1</v>
      </c>
      <c r="O196" s="2" t="s">
        <v>66</v>
      </c>
      <c r="P196" s="2">
        <v>50</v>
      </c>
      <c r="Q196" s="2">
        <v>5</v>
      </c>
      <c r="R196" s="3">
        <v>21.25</v>
      </c>
      <c r="S196" s="3">
        <v>106.25</v>
      </c>
      <c r="T196" s="1">
        <v>43987</v>
      </c>
      <c r="U196" s="1">
        <f t="shared" ca="1" si="19"/>
        <v>43987</v>
      </c>
      <c r="V196" s="1" t="str">
        <f t="shared" ca="1" si="20"/>
        <v>23</v>
      </c>
      <c r="W196" t="s">
        <v>268</v>
      </c>
      <c r="X196" t="s">
        <v>68</v>
      </c>
      <c r="Y196" t="s">
        <v>974</v>
      </c>
      <c r="AA196" s="2" t="s">
        <v>69</v>
      </c>
      <c r="AB196" s="2">
        <v>5</v>
      </c>
      <c r="AD196" s="1"/>
      <c r="AK196" s="2">
        <v>0</v>
      </c>
      <c r="AL196" s="2" t="s">
        <v>452</v>
      </c>
      <c r="AM196" s="2" t="s">
        <v>374</v>
      </c>
      <c r="AN196" s="2">
        <v>0</v>
      </c>
      <c r="AO196" s="1">
        <v>43987</v>
      </c>
      <c r="AT196" t="s">
        <v>975</v>
      </c>
      <c r="AV196" t="s">
        <v>72</v>
      </c>
      <c r="AW196" s="4">
        <v>106.25</v>
      </c>
      <c r="AX196" s="4">
        <v>10.731250000000001</v>
      </c>
      <c r="AY196" s="4">
        <v>0</v>
      </c>
      <c r="AZ196" s="4">
        <v>0</v>
      </c>
      <c r="BA196" s="4">
        <v>116.98125</v>
      </c>
      <c r="BB196" s="2">
        <v>50</v>
      </c>
      <c r="BC196" s="4" t="s">
        <v>374</v>
      </c>
      <c r="BD196" s="4">
        <v>2.3396249999999998</v>
      </c>
      <c r="BE196" s="4" t="s">
        <v>455</v>
      </c>
      <c r="BF196" s="4" t="s">
        <v>65</v>
      </c>
      <c r="BG196" s="4">
        <v>10</v>
      </c>
      <c r="BH196" s="4">
        <v>23.396249999999998</v>
      </c>
      <c r="BJ196" t="s">
        <v>75</v>
      </c>
      <c r="BK196" s="1" t="s">
        <v>704</v>
      </c>
      <c r="BL196">
        <f t="shared" si="21"/>
        <v>38</v>
      </c>
      <c r="BM196" s="12">
        <f t="shared" si="22"/>
        <v>2.125</v>
      </c>
    </row>
    <row r="197" spans="1:65">
      <c r="A197" s="1">
        <v>43903</v>
      </c>
      <c r="B197" s="1" t="str">
        <f t="shared" si="18"/>
        <v>11</v>
      </c>
      <c r="C197" t="s">
        <v>447</v>
      </c>
      <c r="D197" t="s">
        <v>448</v>
      </c>
      <c r="E197" t="s">
        <v>452</v>
      </c>
      <c r="F197" t="s">
        <v>449</v>
      </c>
      <c r="G197" t="s">
        <v>450</v>
      </c>
      <c r="H197" s="2" t="s">
        <v>63</v>
      </c>
      <c r="I197" s="2" t="s">
        <v>63</v>
      </c>
      <c r="J197" s="2">
        <v>20</v>
      </c>
      <c r="K197" t="s">
        <v>433</v>
      </c>
      <c r="L197">
        <v>100</v>
      </c>
      <c r="M197" t="s">
        <v>65</v>
      </c>
      <c r="N197" s="2">
        <v>1</v>
      </c>
      <c r="O197" s="2" t="s">
        <v>66</v>
      </c>
      <c r="P197" s="2">
        <v>2000</v>
      </c>
      <c r="Q197" s="2">
        <v>100</v>
      </c>
      <c r="R197" s="3">
        <v>11.65</v>
      </c>
      <c r="S197" s="3">
        <v>1165</v>
      </c>
      <c r="T197" s="1">
        <v>43935</v>
      </c>
      <c r="U197" s="1">
        <f t="shared" ca="1" si="19"/>
        <v>43935</v>
      </c>
      <c r="V197" s="1" t="str">
        <f t="shared" ca="1" si="20"/>
        <v>16</v>
      </c>
      <c r="W197" t="s">
        <v>451</v>
      </c>
      <c r="X197" t="s">
        <v>68</v>
      </c>
      <c r="Y197">
        <v>43942923</v>
      </c>
      <c r="AA197" s="2" t="s">
        <v>210</v>
      </c>
      <c r="AB197" s="2">
        <v>22</v>
      </c>
      <c r="AC197">
        <v>9464107359</v>
      </c>
      <c r="AD197" s="1">
        <v>43922</v>
      </c>
      <c r="AE197" s="2"/>
      <c r="AF197" s="1"/>
      <c r="AG197" s="1"/>
      <c r="AH197" s="2"/>
      <c r="AI197" s="1"/>
      <c r="AJ197" s="1"/>
      <c r="AK197" s="2">
        <v>78</v>
      </c>
      <c r="AL197" s="2" t="s">
        <v>452</v>
      </c>
      <c r="AM197" t="s">
        <v>374</v>
      </c>
      <c r="AN197" s="2">
        <v>1560</v>
      </c>
      <c r="AO197" s="1">
        <v>43935</v>
      </c>
      <c r="AT197" t="s">
        <v>453</v>
      </c>
      <c r="AU197" t="s">
        <v>454</v>
      </c>
      <c r="AV197" t="s">
        <v>72</v>
      </c>
      <c r="AW197" s="4">
        <v>1165</v>
      </c>
      <c r="AX197" s="4">
        <v>117.66500000000001</v>
      </c>
      <c r="AY197" s="4">
        <v>0</v>
      </c>
      <c r="AZ197" s="4">
        <v>0</v>
      </c>
      <c r="BA197" s="4">
        <v>1282.665</v>
      </c>
      <c r="BB197" s="2">
        <v>2000</v>
      </c>
      <c r="BC197" s="4" t="s">
        <v>374</v>
      </c>
      <c r="BD197" s="4">
        <v>0.64133249999999997</v>
      </c>
      <c r="BE197" s="4" t="s">
        <v>455</v>
      </c>
      <c r="BF197" s="4" t="s">
        <v>65</v>
      </c>
      <c r="BG197" s="4">
        <v>10</v>
      </c>
      <c r="BH197" s="4">
        <v>6.4133249999999995</v>
      </c>
      <c r="BJ197" t="s">
        <v>75</v>
      </c>
      <c r="BK197" s="1" t="s">
        <v>76</v>
      </c>
      <c r="BL197">
        <f t="shared" si="21"/>
        <v>32</v>
      </c>
      <c r="BM197" s="12">
        <f t="shared" si="22"/>
        <v>0.58250000000000002</v>
      </c>
    </row>
    <row r="198" spans="1:65">
      <c r="A198" s="1">
        <v>43909</v>
      </c>
      <c r="B198" s="1" t="str">
        <f t="shared" si="18"/>
        <v>12</v>
      </c>
      <c r="C198" t="s">
        <v>95</v>
      </c>
      <c r="D198" t="s">
        <v>448</v>
      </c>
      <c r="E198" t="s">
        <v>452</v>
      </c>
      <c r="F198" t="s">
        <v>460</v>
      </c>
      <c r="G198">
        <v>8210</v>
      </c>
      <c r="H198" s="2" t="s">
        <v>63</v>
      </c>
      <c r="I198" s="2" t="s">
        <v>63</v>
      </c>
      <c r="J198" s="2">
        <v>20</v>
      </c>
      <c r="K198" t="s">
        <v>433</v>
      </c>
      <c r="L198">
        <v>96</v>
      </c>
      <c r="M198" t="s">
        <v>65</v>
      </c>
      <c r="N198" s="2">
        <v>1</v>
      </c>
      <c r="O198" s="2" t="s">
        <v>66</v>
      </c>
      <c r="P198" s="2">
        <v>1920</v>
      </c>
      <c r="Q198" s="2">
        <v>96</v>
      </c>
      <c r="R198" s="3">
        <v>15.95</v>
      </c>
      <c r="S198" s="3">
        <v>1531.1999999999998</v>
      </c>
      <c r="T198" s="1">
        <v>43940</v>
      </c>
      <c r="U198" s="1">
        <f t="shared" ca="1" si="19"/>
        <v>43940</v>
      </c>
      <c r="V198" s="1" t="str">
        <f t="shared" ca="1" si="20"/>
        <v>17</v>
      </c>
      <c r="W198" t="s">
        <v>268</v>
      </c>
      <c r="X198" t="s">
        <v>68</v>
      </c>
      <c r="Y198" t="s">
        <v>461</v>
      </c>
      <c r="AA198" s="2" t="s">
        <v>69</v>
      </c>
      <c r="AB198" s="2">
        <v>96</v>
      </c>
      <c r="AC198" t="s">
        <v>462</v>
      </c>
      <c r="AD198" s="1">
        <v>43948</v>
      </c>
      <c r="AE198" s="2"/>
      <c r="AH198" s="2"/>
      <c r="AK198" s="2">
        <v>0</v>
      </c>
      <c r="AL198" s="2" t="s">
        <v>452</v>
      </c>
      <c r="AM198" t="s">
        <v>374</v>
      </c>
      <c r="AN198" s="2">
        <v>0</v>
      </c>
      <c r="AO198" s="1">
        <v>43940</v>
      </c>
      <c r="AT198" t="s">
        <v>463</v>
      </c>
      <c r="AU198" t="s">
        <v>464</v>
      </c>
      <c r="AV198" t="s">
        <v>102</v>
      </c>
      <c r="AW198" s="4">
        <v>1531.1999999999998</v>
      </c>
      <c r="AX198" s="4">
        <v>154.65119999999999</v>
      </c>
      <c r="AY198" s="4">
        <v>0</v>
      </c>
      <c r="AZ198" s="4">
        <v>0</v>
      </c>
      <c r="BA198" s="4">
        <v>1685.8511999999998</v>
      </c>
      <c r="BB198" s="2">
        <v>1920</v>
      </c>
      <c r="BC198" s="4" t="s">
        <v>374</v>
      </c>
      <c r="BD198" s="4">
        <v>0.87804749999999987</v>
      </c>
      <c r="BE198" s="4" t="s">
        <v>455</v>
      </c>
      <c r="BF198" s="4" t="s">
        <v>65</v>
      </c>
      <c r="BG198" s="4">
        <v>10</v>
      </c>
      <c r="BH198" s="4">
        <v>8.7804749999999991</v>
      </c>
      <c r="BJ198" t="s">
        <v>75</v>
      </c>
      <c r="BK198" s="1" t="s">
        <v>76</v>
      </c>
      <c r="BL198">
        <f t="shared" si="21"/>
        <v>31</v>
      </c>
      <c r="BM198" s="12">
        <f t="shared" si="22"/>
        <v>0.79749999999999988</v>
      </c>
    </row>
    <row r="199" spans="1:65">
      <c r="A199" s="1">
        <v>43907</v>
      </c>
      <c r="B199" s="1" t="str">
        <f t="shared" si="18"/>
        <v>12</v>
      </c>
      <c r="C199" t="s">
        <v>95</v>
      </c>
      <c r="D199" t="s">
        <v>448</v>
      </c>
      <c r="E199" t="s">
        <v>452</v>
      </c>
      <c r="F199" t="s">
        <v>584</v>
      </c>
      <c r="G199">
        <v>8210</v>
      </c>
      <c r="H199" s="2" t="s">
        <v>63</v>
      </c>
      <c r="I199" s="2" t="s">
        <v>63</v>
      </c>
      <c r="J199" s="2">
        <v>20</v>
      </c>
      <c r="K199" t="s">
        <v>433</v>
      </c>
      <c r="L199">
        <v>192</v>
      </c>
      <c r="M199" t="s">
        <v>65</v>
      </c>
      <c r="N199" s="2">
        <v>1</v>
      </c>
      <c r="O199" s="2" t="s">
        <v>66</v>
      </c>
      <c r="P199" s="2">
        <v>3840</v>
      </c>
      <c r="Q199" s="2">
        <v>192</v>
      </c>
      <c r="R199" s="3">
        <v>15.95</v>
      </c>
      <c r="S199" s="3">
        <v>3062.3999999999996</v>
      </c>
      <c r="T199" s="1" t="s">
        <v>149</v>
      </c>
      <c r="U199" s="1">
        <f t="shared" ca="1" si="19"/>
        <v>44126</v>
      </c>
      <c r="V199" s="1" t="str">
        <f t="shared" ca="1" si="20"/>
        <v>43</v>
      </c>
      <c r="W199" t="s">
        <v>314</v>
      </c>
      <c r="X199" t="s">
        <v>68</v>
      </c>
      <c r="Y199" t="s">
        <v>585</v>
      </c>
      <c r="AA199" s="2" t="s">
        <v>69</v>
      </c>
      <c r="AB199" s="2">
        <v>192</v>
      </c>
      <c r="AC199" t="s">
        <v>586</v>
      </c>
      <c r="AD199" s="1">
        <v>43915</v>
      </c>
      <c r="AE199" s="2"/>
      <c r="AF199" s="1"/>
      <c r="AG199" s="1"/>
      <c r="AH199" s="2"/>
      <c r="AI199" s="1"/>
      <c r="AJ199" s="1"/>
      <c r="AK199" s="2">
        <v>0</v>
      </c>
      <c r="AN199" s="2"/>
      <c r="AO199" s="1">
        <v>49674</v>
      </c>
      <c r="AT199" t="s">
        <v>587</v>
      </c>
      <c r="AU199" t="s">
        <v>588</v>
      </c>
      <c r="AV199" t="s">
        <v>102</v>
      </c>
      <c r="AW199" s="4">
        <v>3062.3999999999996</v>
      </c>
      <c r="AX199" s="4">
        <v>309.30239999999998</v>
      </c>
      <c r="AY199" s="4">
        <v>0</v>
      </c>
      <c r="AZ199" s="4">
        <v>0</v>
      </c>
      <c r="BA199" s="4">
        <v>3371.7023999999997</v>
      </c>
      <c r="BB199" s="2">
        <v>3840</v>
      </c>
      <c r="BC199" s="4" t="s">
        <v>374</v>
      </c>
      <c r="BD199" s="4">
        <v>0.87804749999999987</v>
      </c>
      <c r="BE199" s="4" t="s">
        <v>455</v>
      </c>
      <c r="BF199" s="4" t="s">
        <v>65</v>
      </c>
      <c r="BG199" s="4">
        <v>10</v>
      </c>
      <c r="BH199" s="4">
        <v>8.7804749999999991</v>
      </c>
      <c r="BJ199" t="s">
        <v>75</v>
      </c>
      <c r="BK199" s="1" t="s">
        <v>76</v>
      </c>
      <c r="BL199">
        <f t="shared" si="21"/>
        <v>90</v>
      </c>
      <c r="BM199" s="12">
        <f t="shared" si="22"/>
        <v>0.79749999999999988</v>
      </c>
    </row>
    <row r="200" spans="1:65">
      <c r="A200" s="1">
        <v>43929</v>
      </c>
      <c r="B200" s="1" t="str">
        <f t="shared" si="18"/>
        <v>15</v>
      </c>
      <c r="C200" t="s">
        <v>185</v>
      </c>
      <c r="D200" t="s">
        <v>448</v>
      </c>
      <c r="E200" t="s">
        <v>452</v>
      </c>
      <c r="F200" t="s">
        <v>772</v>
      </c>
      <c r="G200" t="s">
        <v>773</v>
      </c>
      <c r="H200" s="2" t="s">
        <v>63</v>
      </c>
      <c r="I200" s="2" t="s">
        <v>63</v>
      </c>
      <c r="J200" s="2">
        <v>20</v>
      </c>
      <c r="K200" t="s">
        <v>433</v>
      </c>
      <c r="L200">
        <v>10000</v>
      </c>
      <c r="M200" t="s">
        <v>65</v>
      </c>
      <c r="N200" s="2">
        <v>1250</v>
      </c>
      <c r="O200" s="2" t="s">
        <v>90</v>
      </c>
      <c r="P200" s="2">
        <v>200000</v>
      </c>
      <c r="Q200" s="2">
        <v>10000</v>
      </c>
      <c r="R200" s="3">
        <v>15.2</v>
      </c>
      <c r="S200" s="3">
        <v>152000</v>
      </c>
      <c r="T200" s="1" t="s">
        <v>149</v>
      </c>
      <c r="U200" s="1">
        <f t="shared" ca="1" si="19"/>
        <v>44126</v>
      </c>
      <c r="V200" s="1" t="str">
        <f t="shared" ca="1" si="20"/>
        <v>43</v>
      </c>
      <c r="W200" t="s">
        <v>724</v>
      </c>
      <c r="X200" t="s">
        <v>68</v>
      </c>
      <c r="Y200" t="s">
        <v>774</v>
      </c>
      <c r="AA200" s="2" t="s">
        <v>210</v>
      </c>
      <c r="AD200" s="1"/>
      <c r="AE200" s="2"/>
      <c r="AH200" s="2"/>
      <c r="AK200" s="2">
        <v>10000</v>
      </c>
      <c r="AL200" t="s">
        <v>452</v>
      </c>
      <c r="AM200" t="s">
        <v>374</v>
      </c>
      <c r="AN200" s="2">
        <v>200000</v>
      </c>
      <c r="AO200" s="1">
        <v>49674</v>
      </c>
      <c r="AT200" t="s">
        <v>775</v>
      </c>
      <c r="AV200" t="s">
        <v>72</v>
      </c>
      <c r="AW200" s="4">
        <v>152000</v>
      </c>
      <c r="AX200" s="4">
        <v>15352.000000000002</v>
      </c>
      <c r="AY200" s="4">
        <v>0</v>
      </c>
      <c r="AZ200" s="4">
        <v>0</v>
      </c>
      <c r="BA200" s="4">
        <v>167352</v>
      </c>
      <c r="BB200" s="2">
        <v>200000</v>
      </c>
      <c r="BC200" s="4" t="s">
        <v>374</v>
      </c>
      <c r="BD200" s="4">
        <v>0.83675999999999995</v>
      </c>
      <c r="BE200" s="4" t="s">
        <v>455</v>
      </c>
      <c r="BF200" s="4" t="s">
        <v>65</v>
      </c>
      <c r="BG200" s="4">
        <v>10</v>
      </c>
      <c r="BH200" s="4">
        <v>8.3675999999999995</v>
      </c>
      <c r="BJ200" t="s">
        <v>75</v>
      </c>
      <c r="BK200" s="1" t="s">
        <v>704</v>
      </c>
      <c r="BL200">
        <f t="shared" si="21"/>
        <v>90</v>
      </c>
      <c r="BM200" s="12">
        <f t="shared" si="22"/>
        <v>0.76</v>
      </c>
    </row>
    <row r="201" spans="1:65">
      <c r="A201" s="1">
        <v>43930</v>
      </c>
      <c r="B201" s="1" t="str">
        <f t="shared" si="18"/>
        <v>15</v>
      </c>
      <c r="C201" t="s">
        <v>95</v>
      </c>
      <c r="D201" t="s">
        <v>448</v>
      </c>
      <c r="E201" t="s">
        <v>452</v>
      </c>
      <c r="F201" t="s">
        <v>584</v>
      </c>
      <c r="G201">
        <v>8210</v>
      </c>
      <c r="H201" s="2" t="s">
        <v>63</v>
      </c>
      <c r="I201" s="2" t="s">
        <v>63</v>
      </c>
      <c r="J201" s="2">
        <v>20</v>
      </c>
      <c r="K201" t="s">
        <v>433</v>
      </c>
      <c r="L201">
        <v>100</v>
      </c>
      <c r="M201" t="s">
        <v>65</v>
      </c>
      <c r="N201" s="2">
        <v>1</v>
      </c>
      <c r="O201" s="2" t="s">
        <v>66</v>
      </c>
      <c r="P201" s="2">
        <v>2000</v>
      </c>
      <c r="Q201" s="2">
        <v>100</v>
      </c>
      <c r="R201" s="3">
        <v>15.95</v>
      </c>
      <c r="S201" s="3">
        <v>1595</v>
      </c>
      <c r="T201" s="1">
        <v>43934</v>
      </c>
      <c r="U201" s="1">
        <f t="shared" ca="1" si="19"/>
        <v>43934</v>
      </c>
      <c r="V201" s="1" t="str">
        <f t="shared" ca="1" si="20"/>
        <v>16</v>
      </c>
      <c r="W201" t="s">
        <v>783</v>
      </c>
      <c r="X201" t="s">
        <v>68</v>
      </c>
      <c r="Y201" t="s">
        <v>784</v>
      </c>
      <c r="AA201" s="2" t="s">
        <v>69</v>
      </c>
      <c r="AB201" s="2">
        <v>100</v>
      </c>
      <c r="AC201" t="s">
        <v>785</v>
      </c>
      <c r="AD201" s="1">
        <v>43948</v>
      </c>
      <c r="AE201" s="2"/>
      <c r="AH201" s="2"/>
      <c r="AK201" s="2">
        <v>0</v>
      </c>
      <c r="AN201" s="2">
        <v>0</v>
      </c>
      <c r="AO201" s="1">
        <v>43934</v>
      </c>
      <c r="AP201" t="s">
        <v>786</v>
      </c>
      <c r="AT201" t="s">
        <v>787</v>
      </c>
      <c r="AU201" t="s">
        <v>788</v>
      </c>
      <c r="AV201" t="s">
        <v>102</v>
      </c>
      <c r="AW201" s="4">
        <v>1595</v>
      </c>
      <c r="AX201" s="4">
        <v>161.095</v>
      </c>
      <c r="AY201" s="4">
        <v>0</v>
      </c>
      <c r="AZ201" s="4">
        <v>0</v>
      </c>
      <c r="BA201" s="4">
        <v>1756.095</v>
      </c>
      <c r="BB201" s="2">
        <v>2000</v>
      </c>
      <c r="BC201" s="4" t="s">
        <v>374</v>
      </c>
      <c r="BD201" s="4">
        <v>0.87804749999999998</v>
      </c>
      <c r="BE201" s="4" t="s">
        <v>455</v>
      </c>
      <c r="BF201" s="4" t="s">
        <v>65</v>
      </c>
      <c r="BG201" s="4">
        <v>10</v>
      </c>
      <c r="BH201" s="4">
        <v>8.7804749999999991</v>
      </c>
      <c r="BJ201" t="s">
        <v>75</v>
      </c>
      <c r="BK201" s="1" t="s">
        <v>704</v>
      </c>
      <c r="BL201">
        <f t="shared" si="21"/>
        <v>4</v>
      </c>
      <c r="BM201" s="12">
        <f t="shared" si="22"/>
        <v>0.79749999999999999</v>
      </c>
    </row>
    <row r="202" spans="1:65">
      <c r="A202" s="1">
        <v>43931</v>
      </c>
      <c r="B202" s="1" t="str">
        <f t="shared" si="18"/>
        <v>15</v>
      </c>
      <c r="C202" t="s">
        <v>841</v>
      </c>
      <c r="D202" t="s">
        <v>448</v>
      </c>
      <c r="E202" t="s">
        <v>452</v>
      </c>
      <c r="F202" t="s">
        <v>842</v>
      </c>
      <c r="G202" t="s">
        <v>843</v>
      </c>
      <c r="H202" s="2" t="s">
        <v>63</v>
      </c>
      <c r="I202" s="2" t="s">
        <v>63</v>
      </c>
      <c r="J202" s="2">
        <v>500</v>
      </c>
      <c r="K202" t="s">
        <v>433</v>
      </c>
      <c r="L202" t="s">
        <v>63</v>
      </c>
      <c r="M202" t="s">
        <v>63</v>
      </c>
      <c r="N202" s="2">
        <v>1</v>
      </c>
      <c r="O202" s="2" t="s">
        <v>66</v>
      </c>
      <c r="P202" s="2">
        <v>500</v>
      </c>
      <c r="Q202" s="2" t="s">
        <v>63</v>
      </c>
      <c r="R202" s="3">
        <v>2.95</v>
      </c>
      <c r="S202" s="3">
        <v>1475</v>
      </c>
      <c r="T202" s="1">
        <v>43952</v>
      </c>
      <c r="U202" s="1">
        <f t="shared" ca="1" si="19"/>
        <v>43952</v>
      </c>
      <c r="V202" s="1" t="str">
        <f t="shared" ca="1" si="20"/>
        <v>18</v>
      </c>
      <c r="W202" t="s">
        <v>724</v>
      </c>
      <c r="X202" t="s">
        <v>68</v>
      </c>
      <c r="Y202" t="s">
        <v>844</v>
      </c>
      <c r="AA202" s="2" t="s">
        <v>69</v>
      </c>
      <c r="AB202" s="2">
        <v>500</v>
      </c>
      <c r="AC202">
        <v>1371672</v>
      </c>
      <c r="AD202" s="1">
        <v>43964</v>
      </c>
      <c r="AE202" s="2"/>
      <c r="AH202" s="2"/>
      <c r="AK202" s="2">
        <v>-5.6843418860808015E-14</v>
      </c>
      <c r="AL202" t="s">
        <v>452</v>
      </c>
      <c r="AM202" t="s">
        <v>374</v>
      </c>
      <c r="AN202" s="2">
        <v>0</v>
      </c>
      <c r="AO202" s="1">
        <v>43952</v>
      </c>
      <c r="AP202" t="s">
        <v>845</v>
      </c>
      <c r="AT202" t="s">
        <v>846</v>
      </c>
      <c r="AU202" t="s">
        <v>847</v>
      </c>
      <c r="AV202" t="s">
        <v>72</v>
      </c>
      <c r="AW202" s="4">
        <v>1475</v>
      </c>
      <c r="AX202" s="4">
        <v>148.97500000000002</v>
      </c>
      <c r="AY202" s="4">
        <v>0</v>
      </c>
      <c r="AZ202" s="4">
        <v>0</v>
      </c>
      <c r="BA202" s="4">
        <v>1623.9749999999999</v>
      </c>
      <c r="BB202" s="2">
        <v>500</v>
      </c>
      <c r="BC202" s="4" t="s">
        <v>374</v>
      </c>
      <c r="BD202" s="4">
        <v>3.2479499999999999</v>
      </c>
      <c r="BE202" s="4" t="s">
        <v>455</v>
      </c>
      <c r="BF202" s="4" t="s">
        <v>65</v>
      </c>
      <c r="BG202" s="4">
        <v>10</v>
      </c>
      <c r="BH202" s="4">
        <v>32.479500000000002</v>
      </c>
      <c r="BJ202" t="s">
        <v>75</v>
      </c>
      <c r="BK202" s="1" t="s">
        <v>704</v>
      </c>
      <c r="BL202">
        <f t="shared" si="21"/>
        <v>21</v>
      </c>
      <c r="BM202" s="12">
        <f t="shared" si="22"/>
        <v>2.95</v>
      </c>
    </row>
    <row r="203" spans="1:65">
      <c r="A203" s="1">
        <v>43934</v>
      </c>
      <c r="B203" s="1" t="str">
        <f t="shared" si="18"/>
        <v>16</v>
      </c>
      <c r="C203" t="s">
        <v>873</v>
      </c>
      <c r="D203" t="s">
        <v>448</v>
      </c>
      <c r="E203" t="s">
        <v>452</v>
      </c>
      <c r="F203" t="s">
        <v>874</v>
      </c>
      <c r="G203">
        <v>126569</v>
      </c>
      <c r="H203" s="2" t="s">
        <v>63</v>
      </c>
      <c r="I203" s="2" t="s">
        <v>63</v>
      </c>
      <c r="J203" s="2">
        <v>10</v>
      </c>
      <c r="K203" t="s">
        <v>433</v>
      </c>
      <c r="L203">
        <v>500</v>
      </c>
      <c r="M203" t="s">
        <v>65</v>
      </c>
      <c r="N203" s="2">
        <v>1</v>
      </c>
      <c r="O203" s="2" t="s">
        <v>66</v>
      </c>
      <c r="P203" s="2">
        <v>5000</v>
      </c>
      <c r="Q203" s="2">
        <v>500</v>
      </c>
      <c r="R203" s="3">
        <v>45</v>
      </c>
      <c r="S203" s="3">
        <v>22500</v>
      </c>
      <c r="T203" s="1">
        <v>43935</v>
      </c>
      <c r="U203" s="1">
        <f t="shared" ca="1" si="19"/>
        <v>43935</v>
      </c>
      <c r="V203" s="1" t="str">
        <f t="shared" ca="1" si="20"/>
        <v>16</v>
      </c>
      <c r="W203" t="s">
        <v>724</v>
      </c>
      <c r="X203" t="s">
        <v>68</v>
      </c>
      <c r="Y203" t="s">
        <v>875</v>
      </c>
      <c r="AA203" s="2" t="s">
        <v>69</v>
      </c>
      <c r="AB203" s="2">
        <v>500</v>
      </c>
      <c r="AC203" t="s">
        <v>876</v>
      </c>
      <c r="AD203" s="1">
        <v>43942</v>
      </c>
      <c r="AE203" s="2"/>
      <c r="AH203" s="2"/>
      <c r="AK203" s="2">
        <v>0</v>
      </c>
      <c r="AL203" t="s">
        <v>452</v>
      </c>
      <c r="AM203" t="s">
        <v>374</v>
      </c>
      <c r="AN203" s="2">
        <v>0</v>
      </c>
      <c r="AO203" s="1">
        <v>43935</v>
      </c>
      <c r="AP203" t="s">
        <v>877</v>
      </c>
      <c r="AT203" t="s">
        <v>878</v>
      </c>
      <c r="AU203" t="s">
        <v>879</v>
      </c>
      <c r="AV203" t="s">
        <v>72</v>
      </c>
      <c r="AW203" s="4">
        <v>22500</v>
      </c>
      <c r="AX203" s="4">
        <v>2272.5</v>
      </c>
      <c r="AY203" s="4">
        <v>0</v>
      </c>
      <c r="AZ203" s="4">
        <v>0</v>
      </c>
      <c r="BA203" s="4">
        <v>24772.5</v>
      </c>
      <c r="BB203" s="2">
        <v>5000</v>
      </c>
      <c r="BC203" s="4" t="s">
        <v>374</v>
      </c>
      <c r="BD203" s="4">
        <v>4.9545000000000003</v>
      </c>
      <c r="BE203" s="4" t="s">
        <v>455</v>
      </c>
      <c r="BF203" s="4" t="s">
        <v>65</v>
      </c>
      <c r="BG203" s="4">
        <v>10</v>
      </c>
      <c r="BH203" s="4">
        <v>49.545000000000002</v>
      </c>
      <c r="BJ203" t="s">
        <v>75</v>
      </c>
      <c r="BK203" s="1" t="s">
        <v>704</v>
      </c>
      <c r="BL203">
        <f t="shared" si="21"/>
        <v>1</v>
      </c>
      <c r="BM203" s="12">
        <f t="shared" si="22"/>
        <v>4.5</v>
      </c>
    </row>
    <row r="204" spans="1:65">
      <c r="A204" s="1">
        <v>43952</v>
      </c>
      <c r="B204" s="1" t="str">
        <f t="shared" si="18"/>
        <v>18</v>
      </c>
      <c r="C204" t="s">
        <v>841</v>
      </c>
      <c r="D204" t="s">
        <v>448</v>
      </c>
      <c r="E204" t="s">
        <v>452</v>
      </c>
      <c r="F204" t="s">
        <v>999</v>
      </c>
      <c r="G204" t="s">
        <v>1000</v>
      </c>
      <c r="H204" s="2" t="s">
        <v>63</v>
      </c>
      <c r="I204" s="2" t="s">
        <v>63</v>
      </c>
      <c r="J204" s="2">
        <v>5000</v>
      </c>
      <c r="K204" t="s">
        <v>433</v>
      </c>
      <c r="L204" t="s">
        <v>63</v>
      </c>
      <c r="M204" t="s">
        <v>63</v>
      </c>
      <c r="N204" s="2">
        <v>1</v>
      </c>
      <c r="O204" s="2" t="s">
        <v>66</v>
      </c>
      <c r="P204" s="2">
        <v>5000</v>
      </c>
      <c r="Q204" s="2" t="s">
        <v>63</v>
      </c>
      <c r="R204" s="3">
        <v>2.95</v>
      </c>
      <c r="S204" s="3">
        <v>14750</v>
      </c>
      <c r="T204" s="1">
        <v>43977</v>
      </c>
      <c r="U204" s="1">
        <f t="shared" ca="1" si="19"/>
        <v>43977</v>
      </c>
      <c r="V204" s="1" t="str">
        <f t="shared" ca="1" si="20"/>
        <v>22</v>
      </c>
      <c r="W204" t="s">
        <v>724</v>
      </c>
      <c r="X204" t="s">
        <v>68</v>
      </c>
      <c r="Y204" t="s">
        <v>1001</v>
      </c>
      <c r="AA204" s="2" t="s">
        <v>69</v>
      </c>
      <c r="AB204" s="2">
        <v>5000</v>
      </c>
      <c r="AD204" s="1"/>
      <c r="AK204" s="2">
        <v>0</v>
      </c>
      <c r="AL204" t="s">
        <v>452</v>
      </c>
      <c r="AM204" s="2" t="s">
        <v>374</v>
      </c>
      <c r="AN204" s="2">
        <v>0</v>
      </c>
      <c r="AO204" s="1">
        <v>43977</v>
      </c>
      <c r="AP204" t="s">
        <v>1002</v>
      </c>
      <c r="AT204" t="s">
        <v>1003</v>
      </c>
      <c r="AV204" t="s">
        <v>72</v>
      </c>
      <c r="AW204" s="4">
        <v>14750</v>
      </c>
      <c r="AX204" s="4">
        <v>1489.75</v>
      </c>
      <c r="AY204" s="4">
        <v>0</v>
      </c>
      <c r="AZ204" s="4">
        <v>0</v>
      </c>
      <c r="BA204" s="4">
        <v>16239.75</v>
      </c>
      <c r="BB204" s="2">
        <v>5000</v>
      </c>
      <c r="BC204" s="4" t="s">
        <v>374</v>
      </c>
      <c r="BD204" s="4">
        <v>3.2479499999999999</v>
      </c>
      <c r="BE204" s="4" t="s">
        <v>455</v>
      </c>
      <c r="BF204" s="4" t="s">
        <v>65</v>
      </c>
      <c r="BG204" s="4">
        <v>10</v>
      </c>
      <c r="BH204" s="4">
        <v>32.479500000000002</v>
      </c>
      <c r="BJ204" t="s">
        <v>75</v>
      </c>
      <c r="BK204" s="1" t="s">
        <v>1004</v>
      </c>
      <c r="BL204">
        <f t="shared" si="21"/>
        <v>25</v>
      </c>
      <c r="BM204" s="12">
        <f t="shared" si="22"/>
        <v>2.95</v>
      </c>
    </row>
    <row r="205" spans="1:65">
      <c r="A205" s="1">
        <v>43966</v>
      </c>
      <c r="B205" s="1" t="str">
        <f t="shared" si="18"/>
        <v>20</v>
      </c>
      <c r="C205" t="s">
        <v>364</v>
      </c>
      <c r="D205" t="s">
        <v>448</v>
      </c>
      <c r="E205" t="s">
        <v>452</v>
      </c>
      <c r="F205" t="s">
        <v>1105</v>
      </c>
      <c r="H205" s="2" t="s">
        <v>63</v>
      </c>
      <c r="I205" s="2" t="s">
        <v>63</v>
      </c>
      <c r="J205" s="2">
        <v>20</v>
      </c>
      <c r="K205" t="s">
        <v>433</v>
      </c>
      <c r="L205">
        <v>25004</v>
      </c>
      <c r="M205" t="s">
        <v>65</v>
      </c>
      <c r="N205" s="2">
        <v>1</v>
      </c>
      <c r="O205" s="2" t="s">
        <v>66</v>
      </c>
      <c r="P205" s="2">
        <v>500080</v>
      </c>
      <c r="Q205" s="2" t="s">
        <v>63</v>
      </c>
      <c r="R205" s="3">
        <v>1.5</v>
      </c>
      <c r="S205" s="3">
        <v>750120</v>
      </c>
      <c r="T205" s="1">
        <v>44043</v>
      </c>
      <c r="U205" s="1">
        <f t="shared" ca="1" si="19"/>
        <v>44043</v>
      </c>
      <c r="V205" s="1" t="str">
        <f t="shared" ca="1" si="20"/>
        <v>31</v>
      </c>
      <c r="W205" t="s">
        <v>984</v>
      </c>
      <c r="X205" t="s">
        <v>68</v>
      </c>
      <c r="Y205" t="s">
        <v>1106</v>
      </c>
      <c r="AA205" s="2" t="s">
        <v>210</v>
      </c>
      <c r="AB205">
        <v>6400</v>
      </c>
      <c r="AC205">
        <v>122704</v>
      </c>
      <c r="AD205" s="1">
        <v>43998</v>
      </c>
      <c r="AE205">
        <v>11200</v>
      </c>
      <c r="AF205">
        <v>122967</v>
      </c>
      <c r="AG205" s="1">
        <v>44019</v>
      </c>
      <c r="AH205">
        <v>2456</v>
      </c>
      <c r="AI205" t="s">
        <v>1107</v>
      </c>
      <c r="AJ205" s="1">
        <v>44018</v>
      </c>
      <c r="AK205" s="2">
        <v>480024</v>
      </c>
      <c r="AL205" t="s">
        <v>452</v>
      </c>
      <c r="AM205" t="s">
        <v>374</v>
      </c>
      <c r="AN205" s="2">
        <v>480024</v>
      </c>
      <c r="AO205" s="1">
        <v>44043</v>
      </c>
      <c r="AP205" t="s">
        <v>1108</v>
      </c>
      <c r="AT205" t="s">
        <v>1109</v>
      </c>
      <c r="AV205" t="s">
        <v>102</v>
      </c>
      <c r="AW205" s="4">
        <v>750120</v>
      </c>
      <c r="AX205" s="4">
        <v>75762.12000000001</v>
      </c>
      <c r="AY205" s="4">
        <v>0</v>
      </c>
      <c r="AZ205" s="4">
        <v>0</v>
      </c>
      <c r="BA205" s="4">
        <v>825882.12</v>
      </c>
      <c r="BB205" s="2">
        <v>500080</v>
      </c>
      <c r="BC205" s="4" t="s">
        <v>374</v>
      </c>
      <c r="BD205" s="4">
        <v>1.6515</v>
      </c>
      <c r="BE205" s="4" t="s">
        <v>455</v>
      </c>
      <c r="BF205" s="4" t="s">
        <v>65</v>
      </c>
      <c r="BG205" s="4">
        <v>10</v>
      </c>
      <c r="BH205" s="4">
        <v>16.515000000000001</v>
      </c>
      <c r="BJ205" t="s">
        <v>75</v>
      </c>
      <c r="BK205" s="1" t="s">
        <v>1004</v>
      </c>
      <c r="BL205">
        <f t="shared" si="21"/>
        <v>77</v>
      </c>
      <c r="BM205" s="12">
        <f t="shared" si="22"/>
        <v>1.5</v>
      </c>
    </row>
    <row r="206" spans="1:65">
      <c r="A206" s="1">
        <v>43966</v>
      </c>
      <c r="B206" s="1" t="str">
        <f t="shared" si="18"/>
        <v>20</v>
      </c>
      <c r="C206" t="s">
        <v>1130</v>
      </c>
      <c r="D206" t="s">
        <v>448</v>
      </c>
      <c r="E206" t="s">
        <v>452</v>
      </c>
      <c r="F206" t="s">
        <v>1221</v>
      </c>
      <c r="G206" t="s">
        <v>1222</v>
      </c>
      <c r="H206" s="2" t="s">
        <v>63</v>
      </c>
      <c r="I206" s="2" t="s">
        <v>63</v>
      </c>
      <c r="J206" s="2">
        <v>20</v>
      </c>
      <c r="K206" t="s">
        <v>433</v>
      </c>
      <c r="L206">
        <v>10</v>
      </c>
      <c r="M206" t="s">
        <v>65</v>
      </c>
      <c r="N206" s="2">
        <v>2500</v>
      </c>
      <c r="O206" s="2" t="s">
        <v>90</v>
      </c>
      <c r="P206" s="2">
        <v>500000</v>
      </c>
      <c r="Q206" s="2">
        <v>200</v>
      </c>
      <c r="R206" s="3">
        <v>1.85</v>
      </c>
      <c r="S206" s="3">
        <v>925000</v>
      </c>
      <c r="T206" t="s">
        <v>149</v>
      </c>
      <c r="U206" s="1">
        <f t="shared" ca="1" si="19"/>
        <v>44126</v>
      </c>
      <c r="V206" s="1" t="str">
        <f t="shared" ca="1" si="20"/>
        <v>43</v>
      </c>
      <c r="W206" t="s">
        <v>984</v>
      </c>
      <c r="X206" t="s">
        <v>68</v>
      </c>
      <c r="Y206" t="s">
        <v>1223</v>
      </c>
      <c r="AA206" s="2" t="s">
        <v>210</v>
      </c>
      <c r="AB206" s="2"/>
      <c r="AD206" s="1"/>
      <c r="AK206" s="2">
        <v>500000</v>
      </c>
      <c r="AL206" t="s">
        <v>452</v>
      </c>
      <c r="AM206" t="s">
        <v>374</v>
      </c>
      <c r="AN206" s="2">
        <v>500000</v>
      </c>
      <c r="AO206" s="1">
        <v>49674</v>
      </c>
      <c r="AT206" t="s">
        <v>1224</v>
      </c>
      <c r="AV206" t="s">
        <v>102</v>
      </c>
      <c r="AW206" s="4">
        <v>925000</v>
      </c>
      <c r="AX206" s="4">
        <v>93425</v>
      </c>
      <c r="AY206" s="4">
        <v>0</v>
      </c>
      <c r="AZ206" s="4">
        <v>0</v>
      </c>
      <c r="BA206" s="4">
        <v>1018425</v>
      </c>
      <c r="BB206" s="2">
        <v>500000</v>
      </c>
      <c r="BC206" s="4" t="s">
        <v>374</v>
      </c>
      <c r="BD206" s="4">
        <v>2.0368499999999998</v>
      </c>
      <c r="BE206" s="4" t="s">
        <v>455</v>
      </c>
      <c r="BF206" s="4" t="s">
        <v>65</v>
      </c>
      <c r="BG206" s="4">
        <v>10</v>
      </c>
      <c r="BH206" s="4">
        <v>20.368499999999997</v>
      </c>
      <c r="BJ206" t="s">
        <v>75</v>
      </c>
      <c r="BK206" s="1" t="s">
        <v>1004</v>
      </c>
      <c r="BL206">
        <f t="shared" si="21"/>
        <v>90</v>
      </c>
      <c r="BM206" s="12">
        <f t="shared" si="22"/>
        <v>1.85</v>
      </c>
    </row>
    <row r="207" spans="1:65">
      <c r="A207" s="1">
        <v>43959</v>
      </c>
      <c r="B207" s="1" t="str">
        <f t="shared" si="18"/>
        <v>19</v>
      </c>
      <c r="C207" t="s">
        <v>671</v>
      </c>
      <c r="D207" t="s">
        <v>1052</v>
      </c>
      <c r="E207" t="s">
        <v>1052</v>
      </c>
      <c r="F207" t="s">
        <v>1053</v>
      </c>
      <c r="G207" t="s">
        <v>1054</v>
      </c>
      <c r="H207" s="2" t="s">
        <v>63</v>
      </c>
      <c r="I207" s="2" t="s">
        <v>63</v>
      </c>
      <c r="J207" s="2">
        <v>15</v>
      </c>
      <c r="K207" t="s">
        <v>374</v>
      </c>
      <c r="L207" t="s">
        <v>63</v>
      </c>
      <c r="M207" t="s">
        <v>63</v>
      </c>
      <c r="N207" s="2">
        <v>1</v>
      </c>
      <c r="O207" s="2" t="s">
        <v>66</v>
      </c>
      <c r="P207" s="2">
        <v>15</v>
      </c>
      <c r="Q207" s="2" t="s">
        <v>63</v>
      </c>
      <c r="R207" s="3">
        <v>75</v>
      </c>
      <c r="S207" s="3">
        <v>1125</v>
      </c>
      <c r="T207" s="1">
        <v>43964</v>
      </c>
      <c r="U207" s="1">
        <f t="shared" ca="1" si="19"/>
        <v>43964</v>
      </c>
      <c r="V207" s="1" t="str">
        <f t="shared" ca="1" si="20"/>
        <v>20</v>
      </c>
      <c r="W207" t="s">
        <v>268</v>
      </c>
      <c r="X207" t="s">
        <v>68</v>
      </c>
      <c r="Y207" t="s">
        <v>1045</v>
      </c>
      <c r="AA207" s="2" t="s">
        <v>69</v>
      </c>
      <c r="AB207">
        <v>15</v>
      </c>
      <c r="AC207">
        <v>4205246</v>
      </c>
      <c r="AD207" s="1">
        <v>43964</v>
      </c>
      <c r="AK207" s="2">
        <v>0</v>
      </c>
      <c r="AL207" s="2" t="s">
        <v>1052</v>
      </c>
      <c r="AM207" s="2"/>
      <c r="AN207" s="2">
        <v>0</v>
      </c>
      <c r="AO207" s="1">
        <v>43964</v>
      </c>
      <c r="AP207" t="s">
        <v>1047</v>
      </c>
      <c r="AT207" t="s">
        <v>1055</v>
      </c>
      <c r="AU207" t="s">
        <v>1049</v>
      </c>
      <c r="AV207" t="s">
        <v>72</v>
      </c>
      <c r="AW207" s="4">
        <v>1125</v>
      </c>
      <c r="AX207" s="4">
        <v>113.62500000000001</v>
      </c>
      <c r="AY207" s="4">
        <v>0</v>
      </c>
      <c r="AZ207" s="4">
        <v>0</v>
      </c>
      <c r="BA207" s="4">
        <v>1238.625</v>
      </c>
      <c r="BB207" s="2">
        <v>15</v>
      </c>
      <c r="BC207" s="4" t="s">
        <v>374</v>
      </c>
      <c r="BD207" s="4">
        <v>82.575000000000003</v>
      </c>
      <c r="BE207" s="4" t="s">
        <v>1056</v>
      </c>
      <c r="BF207" s="4" t="s">
        <v>374</v>
      </c>
      <c r="BG207" s="4">
        <v>1</v>
      </c>
      <c r="BH207" s="4">
        <v>82.575000000000003</v>
      </c>
      <c r="BJ207" t="s">
        <v>213</v>
      </c>
      <c r="BK207" s="1" t="s">
        <v>1004</v>
      </c>
      <c r="BL207">
        <f t="shared" si="21"/>
        <v>5</v>
      </c>
      <c r="BM207" s="12">
        <f t="shared" si="22"/>
        <v>75</v>
      </c>
    </row>
    <row r="208" spans="1:65">
      <c r="A208" s="1">
        <v>43963</v>
      </c>
      <c r="B208" s="1" t="str">
        <f t="shared" si="18"/>
        <v>20</v>
      </c>
      <c r="C208" t="s">
        <v>364</v>
      </c>
      <c r="D208" t="s">
        <v>1052</v>
      </c>
      <c r="E208" t="s">
        <v>1083</v>
      </c>
      <c r="F208" t="s">
        <v>1080</v>
      </c>
      <c r="G208" t="s">
        <v>1081</v>
      </c>
      <c r="H208" s="2" t="s">
        <v>63</v>
      </c>
      <c r="I208" s="2" t="s">
        <v>63</v>
      </c>
      <c r="J208" s="2">
        <v>250</v>
      </c>
      <c r="K208" t="s">
        <v>374</v>
      </c>
      <c r="L208" t="s">
        <v>63</v>
      </c>
      <c r="M208" t="s">
        <v>63</v>
      </c>
      <c r="N208" s="2">
        <v>1</v>
      </c>
      <c r="O208" s="2" t="s">
        <v>66</v>
      </c>
      <c r="P208" s="2">
        <v>250</v>
      </c>
      <c r="Q208" s="2" t="s">
        <v>63</v>
      </c>
      <c r="R208" s="3">
        <v>99</v>
      </c>
      <c r="S208" s="3">
        <v>24750</v>
      </c>
      <c r="T208" s="1">
        <v>44004</v>
      </c>
      <c r="U208" s="1">
        <f t="shared" ca="1" si="19"/>
        <v>44004</v>
      </c>
      <c r="V208" s="1" t="str">
        <f t="shared" ca="1" si="20"/>
        <v>26</v>
      </c>
      <c r="W208" t="s">
        <v>984</v>
      </c>
      <c r="X208" t="s">
        <v>68</v>
      </c>
      <c r="Y208" t="s">
        <v>1082</v>
      </c>
      <c r="AA208" s="2" t="s">
        <v>210</v>
      </c>
      <c r="AB208" s="2"/>
      <c r="AD208" s="1"/>
      <c r="AK208" s="2">
        <v>250</v>
      </c>
      <c r="AL208" t="s">
        <v>1083</v>
      </c>
      <c r="AM208" t="s">
        <v>374</v>
      </c>
      <c r="AN208" s="2">
        <v>250</v>
      </c>
      <c r="AO208" s="1">
        <v>44004</v>
      </c>
      <c r="AT208" t="s">
        <v>1084</v>
      </c>
      <c r="AV208" t="s">
        <v>102</v>
      </c>
      <c r="AW208" s="4">
        <v>24750</v>
      </c>
      <c r="AX208" s="4">
        <v>2499.75</v>
      </c>
      <c r="AY208" s="4">
        <v>0</v>
      </c>
      <c r="AZ208" s="4">
        <v>0</v>
      </c>
      <c r="BA208" s="4">
        <v>27249.75</v>
      </c>
      <c r="BB208" s="2"/>
      <c r="BC208" s="4"/>
      <c r="BD208" s="4"/>
      <c r="BE208" s="4" t="s">
        <v>391</v>
      </c>
      <c r="BF208" s="4"/>
      <c r="BG208" s="4"/>
      <c r="BH208" s="4">
        <v>0</v>
      </c>
      <c r="BJ208" t="s">
        <v>184</v>
      </c>
      <c r="BK208" s="1" t="s">
        <v>1004</v>
      </c>
      <c r="BL208">
        <f t="shared" si="21"/>
        <v>41</v>
      </c>
      <c r="BM208" s="12">
        <f t="shared" si="22"/>
        <v>99</v>
      </c>
    </row>
    <row r="209" spans="1:65">
      <c r="A209" s="1">
        <v>43963</v>
      </c>
      <c r="B209" s="1" t="str">
        <f t="shared" si="18"/>
        <v>20</v>
      </c>
      <c r="C209" t="s">
        <v>364</v>
      </c>
      <c r="D209" t="s">
        <v>1052</v>
      </c>
      <c r="E209" t="s">
        <v>1086</v>
      </c>
      <c r="F209" t="s">
        <v>1085</v>
      </c>
      <c r="G209">
        <v>2428</v>
      </c>
      <c r="H209" s="2" t="s">
        <v>63</v>
      </c>
      <c r="I209" s="2" t="s">
        <v>63</v>
      </c>
      <c r="J209" s="2">
        <v>250</v>
      </c>
      <c r="K209" t="s">
        <v>374</v>
      </c>
      <c r="L209" t="s">
        <v>63</v>
      </c>
      <c r="M209" t="s">
        <v>63</v>
      </c>
      <c r="N209" s="2">
        <v>1</v>
      </c>
      <c r="O209" s="2" t="s">
        <v>66</v>
      </c>
      <c r="P209" s="2">
        <v>250</v>
      </c>
      <c r="Q209" s="2" t="s">
        <v>63</v>
      </c>
      <c r="R209" s="3">
        <v>16</v>
      </c>
      <c r="S209" s="3">
        <v>4000</v>
      </c>
      <c r="T209" s="1">
        <v>44004</v>
      </c>
      <c r="U209" s="1">
        <f t="shared" ca="1" si="19"/>
        <v>44004</v>
      </c>
      <c r="V209" s="1" t="str">
        <f t="shared" ca="1" si="20"/>
        <v>26</v>
      </c>
      <c r="W209" t="s">
        <v>984</v>
      </c>
      <c r="X209" t="s">
        <v>68</v>
      </c>
      <c r="Y209" t="s">
        <v>1082</v>
      </c>
      <c r="AA209" s="2" t="s">
        <v>210</v>
      </c>
      <c r="AB209" s="2"/>
      <c r="AD209" s="1"/>
      <c r="AK209" s="2">
        <v>250</v>
      </c>
      <c r="AL209" t="s">
        <v>1086</v>
      </c>
      <c r="AM209" t="s">
        <v>374</v>
      </c>
      <c r="AN209" s="2">
        <v>250</v>
      </c>
      <c r="AO209" s="1">
        <v>44004</v>
      </c>
      <c r="AT209" t="s">
        <v>1087</v>
      </c>
      <c r="AV209" t="s">
        <v>102</v>
      </c>
      <c r="AW209" s="4">
        <v>4000</v>
      </c>
      <c r="AX209" s="4">
        <v>404</v>
      </c>
      <c r="AY209" s="4">
        <v>0</v>
      </c>
      <c r="AZ209" s="4">
        <v>0</v>
      </c>
      <c r="BA209" s="4">
        <v>4404</v>
      </c>
      <c r="BB209" s="2"/>
      <c r="BC209" s="4"/>
      <c r="BD209" s="4"/>
      <c r="BE209" s="4" t="s">
        <v>391</v>
      </c>
      <c r="BF209" s="4"/>
      <c r="BG209" s="4"/>
      <c r="BH209" s="4">
        <v>0</v>
      </c>
      <c r="BJ209" t="s">
        <v>184</v>
      </c>
      <c r="BK209" s="1" t="s">
        <v>1004</v>
      </c>
      <c r="BL209">
        <f t="shared" si="21"/>
        <v>41</v>
      </c>
      <c r="BM209" s="12">
        <f t="shared" si="22"/>
        <v>16</v>
      </c>
    </row>
    <row r="210" spans="1:65">
      <c r="A210" s="1">
        <v>43977</v>
      </c>
      <c r="B210" s="1" t="str">
        <f t="shared" si="18"/>
        <v>22</v>
      </c>
      <c r="C210" t="s">
        <v>1145</v>
      </c>
      <c r="D210" t="s">
        <v>1052</v>
      </c>
      <c r="E210" t="s">
        <v>1052</v>
      </c>
      <c r="F210" t="s">
        <v>1146</v>
      </c>
      <c r="G210" t="s">
        <v>1147</v>
      </c>
      <c r="H210" s="2" t="s">
        <v>63</v>
      </c>
      <c r="I210" s="2" t="s">
        <v>63</v>
      </c>
      <c r="J210" s="2">
        <v>500</v>
      </c>
      <c r="K210" t="s">
        <v>1148</v>
      </c>
      <c r="L210">
        <v>60</v>
      </c>
      <c r="M210" t="s">
        <v>767</v>
      </c>
      <c r="N210" s="2">
        <v>1</v>
      </c>
      <c r="O210" s="2" t="s">
        <v>66</v>
      </c>
      <c r="P210" s="2">
        <v>30000</v>
      </c>
      <c r="Q210" s="2" t="s">
        <v>63</v>
      </c>
      <c r="R210" s="3">
        <v>244.99</v>
      </c>
      <c r="S210" s="3">
        <v>14699.400000000001</v>
      </c>
      <c r="T210" s="1">
        <v>43994</v>
      </c>
      <c r="U210" s="1">
        <f t="shared" ca="1" si="19"/>
        <v>43994</v>
      </c>
      <c r="V210" s="1" t="str">
        <f t="shared" ca="1" si="20"/>
        <v>24</v>
      </c>
      <c r="W210" t="s">
        <v>1149</v>
      </c>
      <c r="X210" t="s">
        <v>68</v>
      </c>
      <c r="Y210">
        <v>5262020</v>
      </c>
      <c r="Z210" t="s">
        <v>1150</v>
      </c>
      <c r="AA210" s="2" t="s">
        <v>69</v>
      </c>
      <c r="AB210" s="2">
        <v>21390</v>
      </c>
      <c r="AD210" s="1"/>
      <c r="AE210">
        <v>8610</v>
      </c>
      <c r="AK210" s="2">
        <v>0</v>
      </c>
      <c r="AL210" t="s">
        <v>63</v>
      </c>
      <c r="AN210" s="2">
        <v>0</v>
      </c>
      <c r="AO210" s="1">
        <v>43994</v>
      </c>
      <c r="AP210" t="s">
        <v>1151</v>
      </c>
      <c r="AT210" t="s">
        <v>1152</v>
      </c>
      <c r="AV210" t="s">
        <v>72</v>
      </c>
      <c r="AW210" s="4">
        <v>14699.400000000001</v>
      </c>
      <c r="AX210" s="4">
        <v>1484.6394000000003</v>
      </c>
      <c r="AY210" s="4">
        <v>5.99</v>
      </c>
      <c r="AZ210" s="4">
        <v>0</v>
      </c>
      <c r="BA210" s="4">
        <v>16190.029400000001</v>
      </c>
      <c r="BB210" s="2"/>
      <c r="BC210" s="4"/>
      <c r="BD210" s="4"/>
      <c r="BE210" s="4" t="s">
        <v>391</v>
      </c>
      <c r="BF210" s="4"/>
      <c r="BG210" s="4"/>
      <c r="BH210" s="4">
        <v>0</v>
      </c>
      <c r="BJ210" t="s">
        <v>213</v>
      </c>
      <c r="BK210" s="1" t="s">
        <v>1004</v>
      </c>
      <c r="BL210">
        <f t="shared" si="21"/>
        <v>17</v>
      </c>
      <c r="BM210" s="12">
        <f t="shared" si="22"/>
        <v>0.48998000000000003</v>
      </c>
    </row>
    <row r="211" spans="1:65">
      <c r="A211" s="1">
        <v>43983</v>
      </c>
      <c r="B211" s="1" t="str">
        <f t="shared" si="18"/>
        <v>23</v>
      </c>
      <c r="C211" t="s">
        <v>873</v>
      </c>
      <c r="D211" t="s">
        <v>1052</v>
      </c>
      <c r="E211" t="s">
        <v>1367</v>
      </c>
      <c r="F211" t="s">
        <v>1174</v>
      </c>
      <c r="G211" t="s">
        <v>1175</v>
      </c>
      <c r="H211" s="8">
        <v>12.5</v>
      </c>
      <c r="I211" s="2" t="s">
        <v>63</v>
      </c>
      <c r="J211" s="2">
        <v>12</v>
      </c>
      <c r="K211" t="s">
        <v>374</v>
      </c>
      <c r="L211">
        <v>141</v>
      </c>
      <c r="M211" t="s">
        <v>90</v>
      </c>
      <c r="N211" s="2">
        <v>1</v>
      </c>
      <c r="O211" s="2" t="s">
        <v>66</v>
      </c>
      <c r="P211" s="2">
        <v>1692</v>
      </c>
      <c r="Q211" s="2">
        <v>141</v>
      </c>
      <c r="R211" s="3">
        <v>5.39</v>
      </c>
      <c r="S211" s="3">
        <v>9119.8799999999992</v>
      </c>
      <c r="T211" s="1">
        <v>43990</v>
      </c>
      <c r="U211" s="1">
        <f t="shared" ca="1" si="19"/>
        <v>43990</v>
      </c>
      <c r="V211" s="1" t="str">
        <f t="shared" ca="1" si="20"/>
        <v>24</v>
      </c>
      <c r="W211" t="s">
        <v>1176</v>
      </c>
      <c r="X211" t="s">
        <v>68</v>
      </c>
      <c r="Y211" t="s">
        <v>1177</v>
      </c>
      <c r="AA211" s="2" t="s">
        <v>69</v>
      </c>
      <c r="AB211" s="2">
        <v>1692</v>
      </c>
      <c r="AC211" t="s">
        <v>1178</v>
      </c>
      <c r="AD211" s="1">
        <v>43997</v>
      </c>
      <c r="AK211" s="2">
        <v>0</v>
      </c>
      <c r="AL211" t="s">
        <v>63</v>
      </c>
      <c r="AN211" s="2">
        <v>0</v>
      </c>
      <c r="AO211" s="1">
        <v>43990</v>
      </c>
      <c r="AP211" t="s">
        <v>1179</v>
      </c>
      <c r="AT211" t="s">
        <v>1180</v>
      </c>
      <c r="AU211" t="s">
        <v>1181</v>
      </c>
      <c r="AV211" t="s">
        <v>72</v>
      </c>
      <c r="AW211" s="4">
        <v>9119.8799999999992</v>
      </c>
      <c r="AX211" s="4">
        <v>921.10788000000002</v>
      </c>
      <c r="AY211" s="4">
        <v>0</v>
      </c>
      <c r="AZ211" s="4">
        <v>0</v>
      </c>
      <c r="BA211" s="4">
        <v>10040.987879999999</v>
      </c>
      <c r="BB211" s="2">
        <v>1692</v>
      </c>
      <c r="BC211" s="4" t="s">
        <v>374</v>
      </c>
      <c r="BD211" s="4">
        <v>5.9343899999999996</v>
      </c>
      <c r="BE211" s="4" t="s">
        <v>1182</v>
      </c>
      <c r="BF211" s="4" t="s">
        <v>374</v>
      </c>
      <c r="BG211" s="4">
        <v>1</v>
      </c>
      <c r="BH211" s="4">
        <v>5.9343899999999996</v>
      </c>
      <c r="BJ211" t="s">
        <v>184</v>
      </c>
      <c r="BK211" s="1" t="s">
        <v>1134</v>
      </c>
      <c r="BL211">
        <f t="shared" si="21"/>
        <v>7</v>
      </c>
      <c r="BM211" s="12">
        <f t="shared" si="22"/>
        <v>5.39</v>
      </c>
    </row>
    <row r="212" spans="1:65">
      <c r="A212" s="1">
        <v>43951</v>
      </c>
      <c r="B212" s="1" t="str">
        <f t="shared" si="18"/>
        <v>18</v>
      </c>
      <c r="C212" t="s">
        <v>817</v>
      </c>
      <c r="D212" t="s">
        <v>1052</v>
      </c>
      <c r="E212" t="s">
        <v>1052</v>
      </c>
      <c r="F212" t="s">
        <v>1183</v>
      </c>
      <c r="H212" s="2" t="s">
        <v>63</v>
      </c>
      <c r="I212" s="2" t="s">
        <v>63</v>
      </c>
      <c r="J212" s="2">
        <v>20000</v>
      </c>
      <c r="K212" t="s">
        <v>374</v>
      </c>
      <c r="L212" t="s">
        <v>63</v>
      </c>
      <c r="M212" t="s">
        <v>63</v>
      </c>
      <c r="N212" s="2">
        <v>1</v>
      </c>
      <c r="O212" s="2" t="s">
        <v>66</v>
      </c>
      <c r="P212" s="2">
        <v>20000</v>
      </c>
      <c r="Q212" s="2" t="s">
        <v>63</v>
      </c>
      <c r="R212" s="3">
        <v>0.98</v>
      </c>
      <c r="S212" s="3">
        <v>19600</v>
      </c>
      <c r="T212" s="1">
        <v>43964</v>
      </c>
      <c r="U212" s="1">
        <f t="shared" ca="1" si="19"/>
        <v>43964</v>
      </c>
      <c r="V212" s="1" t="str">
        <f t="shared" ca="1" si="20"/>
        <v>20</v>
      </c>
      <c r="W212" t="s">
        <v>1184</v>
      </c>
      <c r="X212" t="s">
        <v>68</v>
      </c>
      <c r="Y212" t="s">
        <v>1185</v>
      </c>
      <c r="Z212" t="s">
        <v>1186</v>
      </c>
      <c r="AA212" s="2" t="s">
        <v>69</v>
      </c>
      <c r="AB212" s="2">
        <v>16190</v>
      </c>
      <c r="AC212" t="s">
        <v>1076</v>
      </c>
      <c r="AD212" s="1">
        <v>43986</v>
      </c>
      <c r="AK212" s="2">
        <v>0</v>
      </c>
      <c r="AL212" t="s">
        <v>63</v>
      </c>
      <c r="AN212" s="2">
        <v>0</v>
      </c>
      <c r="AO212" s="1">
        <v>43964</v>
      </c>
      <c r="AP212" t="s">
        <v>1187</v>
      </c>
      <c r="AT212" t="s">
        <v>1188</v>
      </c>
      <c r="AU212" t="s">
        <v>1079</v>
      </c>
      <c r="AV212" t="s">
        <v>102</v>
      </c>
      <c r="AW212" s="4">
        <v>19600</v>
      </c>
      <c r="AX212" s="4">
        <v>1979.6000000000001</v>
      </c>
      <c r="AY212" s="4">
        <v>0</v>
      </c>
      <c r="AZ212" s="4">
        <v>0</v>
      </c>
      <c r="BA212" s="4">
        <v>21579.599999999999</v>
      </c>
      <c r="BB212" s="2"/>
      <c r="BC212" s="4"/>
      <c r="BD212" s="4"/>
      <c r="BE212" s="4" t="s">
        <v>391</v>
      </c>
      <c r="BF212" s="4"/>
      <c r="BG212" s="4"/>
      <c r="BH212" s="4">
        <v>0</v>
      </c>
      <c r="BJ212" t="s">
        <v>213</v>
      </c>
      <c r="BK212" s="1" t="s">
        <v>704</v>
      </c>
      <c r="BL212">
        <f t="shared" si="21"/>
        <v>13</v>
      </c>
      <c r="BM212" s="12">
        <f t="shared" si="22"/>
        <v>0.98</v>
      </c>
    </row>
    <row r="213" spans="1:65">
      <c r="A213" s="1">
        <v>43990</v>
      </c>
      <c r="B213" s="1" t="str">
        <f t="shared" si="18"/>
        <v>24</v>
      </c>
      <c r="C213" t="s">
        <v>671</v>
      </c>
      <c r="D213" t="s">
        <v>1052</v>
      </c>
      <c r="E213" t="s">
        <v>1052</v>
      </c>
      <c r="F213" t="s">
        <v>1211</v>
      </c>
      <c r="G213" t="s">
        <v>1212</v>
      </c>
      <c r="H213" s="2" t="s">
        <v>63</v>
      </c>
      <c r="I213" s="2" t="s">
        <v>63</v>
      </c>
      <c r="J213" s="2">
        <v>10</v>
      </c>
      <c r="K213" t="s">
        <v>374</v>
      </c>
      <c r="L213" t="s">
        <v>63</v>
      </c>
      <c r="M213" t="s">
        <v>63</v>
      </c>
      <c r="N213" s="2">
        <v>1</v>
      </c>
      <c r="O213" s="2" t="s">
        <v>66</v>
      </c>
      <c r="P213" s="2">
        <v>10</v>
      </c>
      <c r="Q213" s="2" t="s">
        <v>63</v>
      </c>
      <c r="R213" s="3">
        <v>75</v>
      </c>
      <c r="S213" s="3">
        <v>750</v>
      </c>
      <c r="T213" s="1">
        <v>43994</v>
      </c>
      <c r="U213" s="1">
        <f t="shared" ca="1" si="19"/>
        <v>43994</v>
      </c>
      <c r="V213" s="1" t="str">
        <f t="shared" ca="1" si="20"/>
        <v>24</v>
      </c>
      <c r="W213" t="s">
        <v>984</v>
      </c>
      <c r="X213" t="s">
        <v>68</v>
      </c>
      <c r="Y213" t="s">
        <v>1207</v>
      </c>
      <c r="AA213" s="2" t="s">
        <v>69</v>
      </c>
      <c r="AB213" s="2">
        <v>10</v>
      </c>
      <c r="AC213">
        <v>4214863</v>
      </c>
      <c r="AD213" s="1">
        <v>43998</v>
      </c>
      <c r="AK213" s="2">
        <v>0</v>
      </c>
      <c r="AL213" t="s">
        <v>63</v>
      </c>
      <c r="AM213" s="2" t="s">
        <v>374</v>
      </c>
      <c r="AN213" s="2">
        <v>0</v>
      </c>
      <c r="AO213" s="1">
        <v>43994</v>
      </c>
      <c r="AP213" t="s">
        <v>1213</v>
      </c>
      <c r="AT213" t="s">
        <v>1214</v>
      </c>
      <c r="AV213" t="s">
        <v>72</v>
      </c>
      <c r="AW213" s="4">
        <v>750</v>
      </c>
      <c r="AX213" s="4">
        <v>75.75</v>
      </c>
      <c r="BA213" s="7">
        <v>825.75</v>
      </c>
      <c r="BB213" s="2">
        <v>10</v>
      </c>
      <c r="BC213" s="2" t="s">
        <v>374</v>
      </c>
      <c r="BD213" s="4">
        <v>82.575000000000003</v>
      </c>
      <c r="BE213" t="s">
        <v>1056</v>
      </c>
      <c r="BF213" s="2" t="s">
        <v>374</v>
      </c>
      <c r="BG213" s="4">
        <v>1</v>
      </c>
      <c r="BH213" s="4">
        <v>82.575000000000003</v>
      </c>
      <c r="BK213" s="1" t="s">
        <v>1134</v>
      </c>
      <c r="BL213">
        <f t="shared" si="21"/>
        <v>4</v>
      </c>
      <c r="BM213" s="12">
        <f t="shared" si="22"/>
        <v>75</v>
      </c>
    </row>
    <row r="214" spans="1:65">
      <c r="A214" s="1">
        <v>44011</v>
      </c>
      <c r="B214" s="1" t="str">
        <f t="shared" si="18"/>
        <v>27</v>
      </c>
      <c r="C214" t="s">
        <v>447</v>
      </c>
      <c r="D214" t="s">
        <v>1052</v>
      </c>
      <c r="E214" t="s">
        <v>1052</v>
      </c>
      <c r="F214" t="s">
        <v>1260</v>
      </c>
      <c r="G214" t="s">
        <v>1261</v>
      </c>
      <c r="H214" s="2" t="s">
        <v>63</v>
      </c>
      <c r="I214" s="2" t="s">
        <v>63</v>
      </c>
      <c r="J214" s="2">
        <v>40</v>
      </c>
      <c r="K214" t="s">
        <v>374</v>
      </c>
      <c r="L214" t="s">
        <v>63</v>
      </c>
      <c r="M214" t="s">
        <v>63</v>
      </c>
      <c r="N214" s="2">
        <v>1</v>
      </c>
      <c r="O214" s="2" t="s">
        <v>66</v>
      </c>
      <c r="P214" s="2">
        <v>40</v>
      </c>
      <c r="Q214" s="2" t="s">
        <v>63</v>
      </c>
      <c r="R214" s="3">
        <v>30.12</v>
      </c>
      <c r="S214" s="3">
        <v>1204.8</v>
      </c>
      <c r="T214" s="1">
        <v>44018</v>
      </c>
      <c r="U214" s="1">
        <f t="shared" ca="1" si="19"/>
        <v>44018</v>
      </c>
      <c r="V214" s="1" t="str">
        <f t="shared" ca="1" si="20"/>
        <v>28</v>
      </c>
      <c r="W214" t="s">
        <v>1262</v>
      </c>
      <c r="X214" t="s">
        <v>68</v>
      </c>
      <c r="Y214" t="s">
        <v>1263</v>
      </c>
      <c r="Z214" t="s">
        <v>1264</v>
      </c>
      <c r="AA214" s="2" t="s">
        <v>210</v>
      </c>
      <c r="AB214" s="2">
        <v>40</v>
      </c>
      <c r="AD214" s="1"/>
      <c r="AK214" s="2">
        <v>0</v>
      </c>
      <c r="AL214" t="s">
        <v>63</v>
      </c>
      <c r="AN214" s="2"/>
      <c r="AO214" s="1">
        <v>44018</v>
      </c>
      <c r="AP214" t="s">
        <v>1265</v>
      </c>
      <c r="AT214" t="s">
        <v>1266</v>
      </c>
      <c r="AV214" t="s">
        <v>72</v>
      </c>
      <c r="AW214" s="4">
        <v>1204.8</v>
      </c>
      <c r="AX214" s="4">
        <v>121.68480000000001</v>
      </c>
      <c r="AY214" s="4"/>
      <c r="AZ214" s="4"/>
      <c r="BA214" s="4">
        <v>1326.4848</v>
      </c>
      <c r="BB214" s="2"/>
      <c r="BC214" s="2"/>
      <c r="BF214" s="2"/>
      <c r="BG214" s="4"/>
      <c r="BH214" s="4"/>
      <c r="BL214">
        <f t="shared" si="21"/>
        <v>7</v>
      </c>
      <c r="BM214" s="12">
        <f t="shared" si="22"/>
        <v>30.119999999999997</v>
      </c>
    </row>
    <row r="215" spans="1:65">
      <c r="A215" s="1">
        <v>44011</v>
      </c>
      <c r="B215" s="1" t="str">
        <f t="shared" si="18"/>
        <v>27</v>
      </c>
      <c r="C215" t="s">
        <v>1285</v>
      </c>
      <c r="D215" t="s">
        <v>1052</v>
      </c>
      <c r="E215" t="s">
        <v>1052</v>
      </c>
      <c r="F215" t="s">
        <v>1286</v>
      </c>
      <c r="G215" t="s">
        <v>1287</v>
      </c>
      <c r="H215" s="2" t="s">
        <v>63</v>
      </c>
      <c r="I215" s="2" t="s">
        <v>63</v>
      </c>
      <c r="J215" s="2">
        <v>6</v>
      </c>
      <c r="K215" t="s">
        <v>374</v>
      </c>
      <c r="L215" t="s">
        <v>63</v>
      </c>
      <c r="M215" t="s">
        <v>63</v>
      </c>
      <c r="N215" s="2">
        <v>1</v>
      </c>
      <c r="O215" s="2" t="s">
        <v>66</v>
      </c>
      <c r="P215" s="2">
        <v>6</v>
      </c>
      <c r="Q215" s="2" t="s">
        <v>63</v>
      </c>
      <c r="R215" s="3">
        <v>2434.21</v>
      </c>
      <c r="S215" s="3">
        <v>14605.26</v>
      </c>
      <c r="T215" s="1">
        <v>44019</v>
      </c>
      <c r="U215" s="1">
        <f t="shared" ca="1" si="19"/>
        <v>44019</v>
      </c>
      <c r="V215" s="1" t="str">
        <f t="shared" ca="1" si="20"/>
        <v>28</v>
      </c>
      <c r="W215" t="s">
        <v>1288</v>
      </c>
      <c r="X215" t="s">
        <v>68</v>
      </c>
      <c r="AA215" s="2" t="s">
        <v>69</v>
      </c>
      <c r="AB215" s="2">
        <v>6</v>
      </c>
      <c r="AC215" t="s">
        <v>1289</v>
      </c>
      <c r="AD215" s="1">
        <v>44025</v>
      </c>
      <c r="AK215" s="2">
        <v>0</v>
      </c>
      <c r="AL215" t="s">
        <v>63</v>
      </c>
      <c r="AN215" s="2"/>
      <c r="AO215" s="1">
        <v>44019</v>
      </c>
      <c r="AP215" t="s">
        <v>1290</v>
      </c>
      <c r="AT215" t="s">
        <v>1291</v>
      </c>
      <c r="AV215" t="s">
        <v>72</v>
      </c>
      <c r="AW215" s="4">
        <v>14605.26</v>
      </c>
      <c r="AX215" s="4">
        <v>1475.1312600000001</v>
      </c>
      <c r="AY215" s="4"/>
      <c r="AZ215" s="4"/>
      <c r="BA215" s="4">
        <v>16080.39126</v>
      </c>
      <c r="BB215" s="2"/>
      <c r="BC215" s="4"/>
      <c r="BD215" s="4"/>
      <c r="BE215" s="4"/>
      <c r="BF215" s="4"/>
      <c r="BG215" s="4"/>
      <c r="BH215" s="4"/>
      <c r="BK215" s="1"/>
      <c r="BL215">
        <f t="shared" si="21"/>
        <v>8</v>
      </c>
      <c r="BM215" s="12">
        <f t="shared" si="22"/>
        <v>2434.21</v>
      </c>
    </row>
    <row r="216" spans="1:65">
      <c r="A216" s="1">
        <v>44011</v>
      </c>
      <c r="B216" s="1" t="str">
        <f t="shared" si="18"/>
        <v>27</v>
      </c>
      <c r="C216" t="s">
        <v>1292</v>
      </c>
      <c r="D216" t="s">
        <v>1052</v>
      </c>
      <c r="E216" t="s">
        <v>1052</v>
      </c>
      <c r="F216" t="s">
        <v>1293</v>
      </c>
      <c r="G216" t="s">
        <v>1294</v>
      </c>
      <c r="H216" s="2" t="s">
        <v>63</v>
      </c>
      <c r="I216" s="2" t="s">
        <v>63</v>
      </c>
      <c r="J216" s="2">
        <v>250000</v>
      </c>
      <c r="K216" t="s">
        <v>374</v>
      </c>
      <c r="L216" t="s">
        <v>63</v>
      </c>
      <c r="M216" t="s">
        <v>63</v>
      </c>
      <c r="N216" s="2">
        <v>1</v>
      </c>
      <c r="O216" s="2" t="s">
        <v>66</v>
      </c>
      <c r="P216" s="2">
        <v>250000</v>
      </c>
      <c r="Q216" s="2" t="s">
        <v>63</v>
      </c>
      <c r="R216" s="3">
        <v>1.1299999999999999</v>
      </c>
      <c r="S216" s="3">
        <v>282500</v>
      </c>
      <c r="T216" s="1">
        <v>44050</v>
      </c>
      <c r="U216" s="1">
        <f t="shared" ca="1" si="19"/>
        <v>44050</v>
      </c>
      <c r="V216" s="1" t="str">
        <f t="shared" ca="1" si="20"/>
        <v>32</v>
      </c>
      <c r="W216" t="s">
        <v>576</v>
      </c>
      <c r="X216" t="s">
        <v>68</v>
      </c>
      <c r="Y216" t="s">
        <v>1295</v>
      </c>
      <c r="Z216" t="s">
        <v>1296</v>
      </c>
      <c r="AA216" s="2" t="s">
        <v>210</v>
      </c>
      <c r="AB216" s="2"/>
      <c r="AD216" s="1"/>
      <c r="AK216" s="2">
        <v>250000</v>
      </c>
      <c r="AL216" t="s">
        <v>63</v>
      </c>
      <c r="AN216" s="2"/>
      <c r="AO216" s="1">
        <v>44050</v>
      </c>
      <c r="AT216" t="s">
        <v>1297</v>
      </c>
      <c r="AV216" t="s">
        <v>102</v>
      </c>
      <c r="AW216" s="3">
        <v>282500</v>
      </c>
      <c r="AX216" s="7">
        <v>28532.5</v>
      </c>
      <c r="BA216" s="7">
        <v>311032.5</v>
      </c>
      <c r="BB216" s="2"/>
      <c r="BC216" s="2"/>
      <c r="BF216" s="2"/>
      <c r="BG216" s="4"/>
      <c r="BH216" s="4"/>
      <c r="BL216">
        <f t="shared" si="21"/>
        <v>39</v>
      </c>
      <c r="BM216" s="12">
        <f t="shared" si="22"/>
        <v>1.1299999999999999</v>
      </c>
    </row>
    <row r="217" spans="1:65">
      <c r="A217" s="1">
        <v>43903</v>
      </c>
      <c r="B217" s="1" t="str">
        <f t="shared" si="18"/>
        <v>11</v>
      </c>
      <c r="C217" t="s">
        <v>173</v>
      </c>
      <c r="D217" t="s">
        <v>202</v>
      </c>
      <c r="E217" t="str">
        <f>D217</f>
        <v>Paper Towels</v>
      </c>
      <c r="F217" t="s">
        <v>203</v>
      </c>
      <c r="G217" t="s">
        <v>204</v>
      </c>
      <c r="H217" s="2" t="s">
        <v>63</v>
      </c>
      <c r="I217" s="2" t="s">
        <v>63</v>
      </c>
      <c r="J217" s="2">
        <v>200</v>
      </c>
      <c r="K217" t="s">
        <v>205</v>
      </c>
      <c r="L217">
        <v>12</v>
      </c>
      <c r="M217" t="s">
        <v>206</v>
      </c>
      <c r="N217" s="2">
        <v>175</v>
      </c>
      <c r="O217" s="2" t="s">
        <v>90</v>
      </c>
      <c r="P217" s="2">
        <v>420000</v>
      </c>
      <c r="Q217" s="2">
        <v>2100</v>
      </c>
      <c r="R217" s="3">
        <v>28.48</v>
      </c>
      <c r="S217" s="3">
        <v>4984</v>
      </c>
      <c r="T217" s="1">
        <v>43906</v>
      </c>
      <c r="U217" s="1">
        <f t="shared" ca="1" si="19"/>
        <v>43906</v>
      </c>
      <c r="V217" s="1" t="str">
        <f t="shared" ca="1" si="20"/>
        <v>12</v>
      </c>
      <c r="W217" t="s">
        <v>67</v>
      </c>
      <c r="X217" t="s">
        <v>68</v>
      </c>
      <c r="Y217" t="s">
        <v>207</v>
      </c>
      <c r="AA217" s="2" t="s">
        <v>69</v>
      </c>
      <c r="AB217" s="2">
        <v>175</v>
      </c>
      <c r="AC217" t="s">
        <v>208</v>
      </c>
      <c r="AD217" s="1">
        <v>43992</v>
      </c>
      <c r="AE217" s="2"/>
      <c r="AH217" s="2"/>
      <c r="AK217" s="2">
        <v>0</v>
      </c>
      <c r="AL217" s="2" t="s">
        <v>202</v>
      </c>
      <c r="AM217" s="2" t="s">
        <v>206</v>
      </c>
      <c r="AN217" s="2">
        <v>0</v>
      </c>
      <c r="AO217" s="1">
        <v>43906</v>
      </c>
      <c r="AP217" t="s">
        <v>209</v>
      </c>
      <c r="AQ217" t="s">
        <v>69</v>
      </c>
      <c r="AR217" t="s">
        <v>210</v>
      </c>
      <c r="AT217" t="s">
        <v>211</v>
      </c>
      <c r="AV217" t="s">
        <v>102</v>
      </c>
      <c r="AW217" s="4">
        <v>4984</v>
      </c>
      <c r="AX217" s="4">
        <v>503.38400000000001</v>
      </c>
      <c r="AY217" s="4">
        <v>0</v>
      </c>
      <c r="AZ217" s="4">
        <v>0</v>
      </c>
      <c r="BA217" s="4">
        <v>5487.384</v>
      </c>
      <c r="BB217" s="2">
        <v>2100</v>
      </c>
      <c r="BC217" s="4" t="s">
        <v>206</v>
      </c>
      <c r="BD217" s="4">
        <v>2.6130399999999998</v>
      </c>
      <c r="BE217" s="4" t="s">
        <v>212</v>
      </c>
      <c r="BF217" s="4" t="s">
        <v>90</v>
      </c>
      <c r="BG217" s="4">
        <v>12</v>
      </c>
      <c r="BH217" s="4">
        <v>31.356479999999998</v>
      </c>
      <c r="BJ217" t="s">
        <v>213</v>
      </c>
      <c r="BK217" s="1" t="s">
        <v>76</v>
      </c>
      <c r="BL217">
        <f t="shared" si="21"/>
        <v>3</v>
      </c>
      <c r="BM217" s="12">
        <f t="shared" si="22"/>
        <v>1.1866666666666666E-2</v>
      </c>
    </row>
    <row r="218" spans="1:65">
      <c r="A218" s="1">
        <v>43907</v>
      </c>
      <c r="B218" s="1" t="str">
        <f t="shared" si="18"/>
        <v>12</v>
      </c>
      <c r="C218" t="s">
        <v>173</v>
      </c>
      <c r="D218" t="s">
        <v>202</v>
      </c>
      <c r="E218" t="str">
        <f t="shared" ref="E218:E231" si="23">D218</f>
        <v>Paper Towels</v>
      </c>
      <c r="F218" t="s">
        <v>266</v>
      </c>
      <c r="G218" t="s">
        <v>267</v>
      </c>
      <c r="H218" s="2" t="s">
        <v>63</v>
      </c>
      <c r="I218" s="2" t="s">
        <v>63</v>
      </c>
      <c r="J218" s="2">
        <v>200</v>
      </c>
      <c r="K218" t="s">
        <v>205</v>
      </c>
      <c r="L218">
        <v>12</v>
      </c>
      <c r="M218" t="s">
        <v>206</v>
      </c>
      <c r="N218" s="2">
        <v>132</v>
      </c>
      <c r="O218" s="2" t="s">
        <v>90</v>
      </c>
      <c r="P218" s="2">
        <v>316800</v>
      </c>
      <c r="Q218" s="2">
        <v>1584</v>
      </c>
      <c r="R218" s="3">
        <v>43</v>
      </c>
      <c r="S218" s="3">
        <v>5676</v>
      </c>
      <c r="T218" s="1">
        <v>43908</v>
      </c>
      <c r="U218" s="1">
        <f t="shared" ca="1" si="19"/>
        <v>43908</v>
      </c>
      <c r="V218" s="1" t="str">
        <f t="shared" ca="1" si="20"/>
        <v>12</v>
      </c>
      <c r="W218" t="s">
        <v>268</v>
      </c>
      <c r="X218" t="s">
        <v>68</v>
      </c>
      <c r="Y218" t="s">
        <v>269</v>
      </c>
      <c r="AA218" s="2" t="s">
        <v>69</v>
      </c>
      <c r="AB218" s="2">
        <v>132</v>
      </c>
      <c r="AC218" t="s">
        <v>270</v>
      </c>
      <c r="AD218" s="1">
        <v>43914</v>
      </c>
      <c r="AE218" s="2"/>
      <c r="AF218" s="1"/>
      <c r="AG218" s="1"/>
      <c r="AH218" s="2"/>
      <c r="AI218" s="1"/>
      <c r="AJ218" s="1"/>
      <c r="AK218" s="2">
        <v>0</v>
      </c>
      <c r="AL218" s="2"/>
      <c r="AM218" s="2"/>
      <c r="AN218" s="2"/>
      <c r="AO218" s="1">
        <v>43908</v>
      </c>
      <c r="AT218" t="s">
        <v>271</v>
      </c>
      <c r="AU218" t="s">
        <v>272</v>
      </c>
      <c r="AV218" t="s">
        <v>102</v>
      </c>
      <c r="AW218" s="4">
        <v>5676</v>
      </c>
      <c r="AX218" s="4">
        <v>573.27600000000007</v>
      </c>
      <c r="AY218" s="4">
        <v>0</v>
      </c>
      <c r="AZ218" s="4">
        <v>0</v>
      </c>
      <c r="BA218" s="4">
        <v>6249.2759999999998</v>
      </c>
      <c r="BB218" s="2">
        <v>1584</v>
      </c>
      <c r="BC218" s="4" t="s">
        <v>206</v>
      </c>
      <c r="BD218" s="4">
        <v>3.9452499999999997</v>
      </c>
      <c r="BE218" s="4" t="s">
        <v>212</v>
      </c>
      <c r="BF218" s="4" t="s">
        <v>90</v>
      </c>
      <c r="BG218" s="4">
        <v>12</v>
      </c>
      <c r="BH218" s="4">
        <v>47.342999999999996</v>
      </c>
      <c r="BJ218" t="s">
        <v>213</v>
      </c>
      <c r="BK218" s="1" t="s">
        <v>76</v>
      </c>
      <c r="BL218">
        <f t="shared" si="21"/>
        <v>1</v>
      </c>
      <c r="BM218" s="12">
        <f t="shared" si="22"/>
        <v>1.7916666666666668E-2</v>
      </c>
    </row>
    <row r="219" spans="1:65">
      <c r="A219" s="1">
        <v>43907</v>
      </c>
      <c r="B219" s="1" t="str">
        <f t="shared" si="18"/>
        <v>12</v>
      </c>
      <c r="C219" t="s">
        <v>173</v>
      </c>
      <c r="D219" t="s">
        <v>202</v>
      </c>
      <c r="E219" t="str">
        <f t="shared" si="23"/>
        <v>Paper Towels</v>
      </c>
      <c r="F219" t="s">
        <v>273</v>
      </c>
      <c r="G219" t="s">
        <v>274</v>
      </c>
      <c r="H219" s="2" t="s">
        <v>63</v>
      </c>
      <c r="I219" s="2" t="s">
        <v>63</v>
      </c>
      <c r="J219" s="2">
        <v>240</v>
      </c>
      <c r="K219" t="s">
        <v>205</v>
      </c>
      <c r="L219">
        <v>10</v>
      </c>
      <c r="M219" t="s">
        <v>206</v>
      </c>
      <c r="N219" s="2">
        <v>72</v>
      </c>
      <c r="O219" s="2" t="s">
        <v>90</v>
      </c>
      <c r="P219" s="2">
        <v>172800</v>
      </c>
      <c r="Q219" s="2">
        <v>720</v>
      </c>
      <c r="R219" s="3">
        <v>42</v>
      </c>
      <c r="S219" s="3">
        <v>3024</v>
      </c>
      <c r="T219" s="1">
        <v>43908</v>
      </c>
      <c r="U219" s="1">
        <f t="shared" ca="1" si="19"/>
        <v>43908</v>
      </c>
      <c r="V219" s="1" t="str">
        <f t="shared" ca="1" si="20"/>
        <v>12</v>
      </c>
      <c r="W219" t="s">
        <v>268</v>
      </c>
      <c r="X219" t="s">
        <v>68</v>
      </c>
      <c r="Y219" t="s">
        <v>269</v>
      </c>
      <c r="AA219" s="2" t="s">
        <v>69</v>
      </c>
      <c r="AB219" s="2">
        <v>72</v>
      </c>
      <c r="AC219" t="s">
        <v>270</v>
      </c>
      <c r="AD219" s="1">
        <v>43914</v>
      </c>
      <c r="AE219" s="2"/>
      <c r="AF219" s="1"/>
      <c r="AG219" s="1"/>
      <c r="AH219" s="2"/>
      <c r="AI219" s="1"/>
      <c r="AJ219" s="1"/>
      <c r="AK219" s="2">
        <v>0</v>
      </c>
      <c r="AL219" s="2"/>
      <c r="AM219" s="2"/>
      <c r="AN219" s="2"/>
      <c r="AO219" s="1">
        <v>43908</v>
      </c>
      <c r="AT219" t="s">
        <v>275</v>
      </c>
      <c r="AU219" t="s">
        <v>272</v>
      </c>
      <c r="AV219" t="s">
        <v>102</v>
      </c>
      <c r="AW219" s="4">
        <v>3024</v>
      </c>
      <c r="AX219" s="4">
        <v>305.42400000000004</v>
      </c>
      <c r="AY219" s="4">
        <v>0</v>
      </c>
      <c r="AZ219" s="4">
        <v>0</v>
      </c>
      <c r="BA219" s="4">
        <v>3329.424</v>
      </c>
      <c r="BB219" s="2">
        <v>720</v>
      </c>
      <c r="BC219" s="4" t="s">
        <v>206</v>
      </c>
      <c r="BD219" s="4">
        <v>4.6242000000000001</v>
      </c>
      <c r="BE219" s="4" t="s">
        <v>212</v>
      </c>
      <c r="BF219" s="4" t="s">
        <v>90</v>
      </c>
      <c r="BG219" s="4">
        <v>12</v>
      </c>
      <c r="BH219" s="4">
        <v>55.490400000000001</v>
      </c>
      <c r="BJ219" t="s">
        <v>213</v>
      </c>
      <c r="BK219" s="1" t="s">
        <v>76</v>
      </c>
      <c r="BL219">
        <f t="shared" si="21"/>
        <v>1</v>
      </c>
      <c r="BM219" s="12">
        <f t="shared" si="22"/>
        <v>1.7500000000000002E-2</v>
      </c>
    </row>
    <row r="220" spans="1:65">
      <c r="A220" s="1">
        <v>43907</v>
      </c>
      <c r="B220" s="1" t="str">
        <f t="shared" si="18"/>
        <v>12</v>
      </c>
      <c r="C220" t="s">
        <v>173</v>
      </c>
      <c r="D220" t="s">
        <v>202</v>
      </c>
      <c r="E220" t="str">
        <f t="shared" si="23"/>
        <v>Paper Towels</v>
      </c>
      <c r="F220" t="s">
        <v>276</v>
      </c>
      <c r="G220" t="s">
        <v>277</v>
      </c>
      <c r="H220" s="2" t="s">
        <v>63</v>
      </c>
      <c r="I220" s="2" t="s">
        <v>63</v>
      </c>
      <c r="J220" s="2">
        <v>200</v>
      </c>
      <c r="K220" t="s">
        <v>205</v>
      </c>
      <c r="L220">
        <v>12</v>
      </c>
      <c r="M220" t="s">
        <v>206</v>
      </c>
      <c r="N220" s="2">
        <v>59</v>
      </c>
      <c r="O220" s="2" t="s">
        <v>90</v>
      </c>
      <c r="P220" s="2">
        <v>141600</v>
      </c>
      <c r="Q220" s="2">
        <v>708</v>
      </c>
      <c r="R220" s="3">
        <v>44.33</v>
      </c>
      <c r="S220" s="3">
        <v>2615.4699999999998</v>
      </c>
      <c r="T220" s="1">
        <v>43908</v>
      </c>
      <c r="U220" s="1">
        <f t="shared" ca="1" si="19"/>
        <v>43908</v>
      </c>
      <c r="V220" s="1" t="str">
        <f t="shared" ca="1" si="20"/>
        <v>12</v>
      </c>
      <c r="W220" t="s">
        <v>268</v>
      </c>
      <c r="X220" t="s">
        <v>68</v>
      </c>
      <c r="Y220" t="s">
        <v>269</v>
      </c>
      <c r="AA220" s="2" t="s">
        <v>69</v>
      </c>
      <c r="AB220" s="2">
        <v>59</v>
      </c>
      <c r="AC220" t="s">
        <v>270</v>
      </c>
      <c r="AD220" s="1">
        <v>43914</v>
      </c>
      <c r="AE220" s="2"/>
      <c r="AF220" s="1"/>
      <c r="AG220" s="1"/>
      <c r="AH220" s="2"/>
      <c r="AI220" s="1"/>
      <c r="AJ220" s="1"/>
      <c r="AK220" s="2">
        <v>0</v>
      </c>
      <c r="AL220" s="2"/>
      <c r="AM220" s="2"/>
      <c r="AN220" s="2"/>
      <c r="AO220" s="1">
        <v>43908</v>
      </c>
      <c r="AT220" t="s">
        <v>278</v>
      </c>
      <c r="AU220" t="s">
        <v>272</v>
      </c>
      <c r="AV220" t="s">
        <v>102</v>
      </c>
      <c r="AW220" s="4">
        <v>2615.4699999999998</v>
      </c>
      <c r="AX220" s="4">
        <v>264.16246999999998</v>
      </c>
      <c r="AY220" s="4">
        <v>0</v>
      </c>
      <c r="AZ220" s="4">
        <v>0</v>
      </c>
      <c r="BA220" s="4">
        <v>2879.6324699999996</v>
      </c>
      <c r="BB220" s="2">
        <v>708</v>
      </c>
      <c r="BC220" s="4" t="s">
        <v>206</v>
      </c>
      <c r="BD220" s="4">
        <v>4.0672774999999994</v>
      </c>
      <c r="BE220" s="4" t="s">
        <v>212</v>
      </c>
      <c r="BF220" s="4" t="s">
        <v>90</v>
      </c>
      <c r="BG220" s="4">
        <v>12</v>
      </c>
      <c r="BH220" s="4">
        <v>48.807329999999993</v>
      </c>
      <c r="BJ220" t="s">
        <v>213</v>
      </c>
      <c r="BK220" s="1" t="s">
        <v>76</v>
      </c>
      <c r="BL220">
        <f t="shared" si="21"/>
        <v>1</v>
      </c>
      <c r="BM220" s="12">
        <f t="shared" si="22"/>
        <v>1.8470833333333332E-2</v>
      </c>
    </row>
    <row r="221" spans="1:65">
      <c r="A221" s="1">
        <v>43907</v>
      </c>
      <c r="B221" s="1" t="str">
        <f t="shared" si="18"/>
        <v>12</v>
      </c>
      <c r="C221" t="s">
        <v>173</v>
      </c>
      <c r="D221" t="s">
        <v>202</v>
      </c>
      <c r="E221" t="str">
        <f t="shared" si="23"/>
        <v>Paper Towels</v>
      </c>
      <c r="F221" t="s">
        <v>279</v>
      </c>
      <c r="G221" t="s">
        <v>280</v>
      </c>
      <c r="H221" s="2" t="s">
        <v>63</v>
      </c>
      <c r="I221" s="2" t="s">
        <v>63</v>
      </c>
      <c r="J221" s="2">
        <v>200</v>
      </c>
      <c r="K221" t="s">
        <v>205</v>
      </c>
      <c r="L221">
        <v>12</v>
      </c>
      <c r="M221" t="s">
        <v>206</v>
      </c>
      <c r="N221" s="2">
        <v>39</v>
      </c>
      <c r="O221" s="2" t="s">
        <v>90</v>
      </c>
      <c r="P221" s="2">
        <v>93600</v>
      </c>
      <c r="Q221" s="2">
        <v>468</v>
      </c>
      <c r="R221" s="3">
        <v>28.76</v>
      </c>
      <c r="S221" s="3">
        <v>1121.6400000000001</v>
      </c>
      <c r="T221" s="1">
        <v>43908</v>
      </c>
      <c r="U221" s="1">
        <f t="shared" ca="1" si="19"/>
        <v>43908</v>
      </c>
      <c r="V221" s="1" t="str">
        <f t="shared" ca="1" si="20"/>
        <v>12</v>
      </c>
      <c r="W221" t="s">
        <v>268</v>
      </c>
      <c r="X221" t="s">
        <v>68</v>
      </c>
      <c r="Y221" t="s">
        <v>269</v>
      </c>
      <c r="AA221" s="2" t="s">
        <v>69</v>
      </c>
      <c r="AB221" s="2">
        <v>39</v>
      </c>
      <c r="AC221" t="s">
        <v>270</v>
      </c>
      <c r="AD221" s="1">
        <v>43914</v>
      </c>
      <c r="AE221" s="2"/>
      <c r="AF221" s="1"/>
      <c r="AG221" s="1"/>
      <c r="AH221" s="2"/>
      <c r="AI221" s="1"/>
      <c r="AJ221" s="1"/>
      <c r="AK221" s="2">
        <v>0</v>
      </c>
      <c r="AL221" s="2"/>
      <c r="AM221" s="2"/>
      <c r="AN221" s="2"/>
      <c r="AO221" s="1">
        <v>43908</v>
      </c>
      <c r="AT221" t="s">
        <v>281</v>
      </c>
      <c r="AU221" t="s">
        <v>272</v>
      </c>
      <c r="AV221" t="s">
        <v>102</v>
      </c>
      <c r="AW221" s="4">
        <v>1121.6400000000001</v>
      </c>
      <c r="AX221" s="4">
        <v>113.28564000000001</v>
      </c>
      <c r="AY221" s="4">
        <v>0</v>
      </c>
      <c r="AZ221" s="4">
        <v>0</v>
      </c>
      <c r="BA221" s="4">
        <v>1234.9256400000002</v>
      </c>
      <c r="BB221" s="2">
        <v>468</v>
      </c>
      <c r="BC221" s="4" t="s">
        <v>206</v>
      </c>
      <c r="BD221" s="4">
        <v>2.6387300000000002</v>
      </c>
      <c r="BE221" s="4" t="s">
        <v>212</v>
      </c>
      <c r="BF221" s="4" t="s">
        <v>90</v>
      </c>
      <c r="BG221" s="4">
        <v>12</v>
      </c>
      <c r="BH221" s="4">
        <v>31.664760000000001</v>
      </c>
      <c r="BJ221" t="s">
        <v>213</v>
      </c>
      <c r="BK221" s="1" t="s">
        <v>76</v>
      </c>
      <c r="BL221">
        <f t="shared" si="21"/>
        <v>1</v>
      </c>
      <c r="BM221" s="12">
        <f t="shared" si="22"/>
        <v>1.1983333333333334E-2</v>
      </c>
    </row>
    <row r="222" spans="1:65">
      <c r="A222" s="1">
        <v>43907</v>
      </c>
      <c r="B222" s="1" t="str">
        <f t="shared" si="18"/>
        <v>12</v>
      </c>
      <c r="C222" t="s">
        <v>173</v>
      </c>
      <c r="D222" t="s">
        <v>202</v>
      </c>
      <c r="E222" t="str">
        <f t="shared" si="23"/>
        <v>Paper Towels</v>
      </c>
      <c r="F222" t="s">
        <v>282</v>
      </c>
      <c r="G222" t="s">
        <v>283</v>
      </c>
      <c r="H222" s="2" t="s">
        <v>63</v>
      </c>
      <c r="I222" s="2" t="s">
        <v>63</v>
      </c>
      <c r="J222" s="2">
        <v>200</v>
      </c>
      <c r="K222" t="s">
        <v>205</v>
      </c>
      <c r="L222">
        <v>6</v>
      </c>
      <c r="M222" t="s">
        <v>206</v>
      </c>
      <c r="N222" s="2">
        <v>18</v>
      </c>
      <c r="O222" s="2" t="s">
        <v>90</v>
      </c>
      <c r="P222" s="2">
        <v>21600</v>
      </c>
      <c r="Q222" s="2">
        <v>108</v>
      </c>
      <c r="R222" s="3">
        <v>27.57</v>
      </c>
      <c r="S222" s="3">
        <v>496.26</v>
      </c>
      <c r="T222" s="1">
        <v>43908</v>
      </c>
      <c r="U222" s="1">
        <f t="shared" ca="1" si="19"/>
        <v>43908</v>
      </c>
      <c r="V222" s="1" t="str">
        <f t="shared" ca="1" si="20"/>
        <v>12</v>
      </c>
      <c r="W222" t="s">
        <v>268</v>
      </c>
      <c r="X222" t="s">
        <v>68</v>
      </c>
      <c r="Y222" t="s">
        <v>269</v>
      </c>
      <c r="AA222" s="2" t="s">
        <v>69</v>
      </c>
      <c r="AB222" s="2">
        <v>18</v>
      </c>
      <c r="AC222" t="s">
        <v>270</v>
      </c>
      <c r="AD222" s="1">
        <v>43914</v>
      </c>
      <c r="AE222" s="2"/>
      <c r="AF222" s="1"/>
      <c r="AG222" s="1"/>
      <c r="AH222" s="2"/>
      <c r="AI222" s="1"/>
      <c r="AJ222" s="1"/>
      <c r="AK222" s="2">
        <v>0</v>
      </c>
      <c r="AL222" s="2"/>
      <c r="AM222" s="2"/>
      <c r="AN222" s="2"/>
      <c r="AO222" s="1">
        <v>43908</v>
      </c>
      <c r="AT222" t="s">
        <v>284</v>
      </c>
      <c r="AU222" t="s">
        <v>272</v>
      </c>
      <c r="AV222" t="s">
        <v>102</v>
      </c>
      <c r="AW222" s="4">
        <v>496.26</v>
      </c>
      <c r="AX222" s="4">
        <v>50.122260000000004</v>
      </c>
      <c r="AY222" s="4">
        <v>0</v>
      </c>
      <c r="AZ222" s="4">
        <v>0</v>
      </c>
      <c r="BA222" s="4">
        <v>546.38225999999997</v>
      </c>
      <c r="BB222" s="2">
        <v>108</v>
      </c>
      <c r="BC222" s="4" t="s">
        <v>206</v>
      </c>
      <c r="BD222" s="4">
        <v>5.0590950000000001</v>
      </c>
      <c r="BE222" s="4" t="s">
        <v>212</v>
      </c>
      <c r="BF222" s="4" t="s">
        <v>90</v>
      </c>
      <c r="BG222" s="4">
        <v>12</v>
      </c>
      <c r="BH222" s="4">
        <v>60.709140000000005</v>
      </c>
      <c r="BJ222" t="s">
        <v>213</v>
      </c>
      <c r="BK222" s="1" t="s">
        <v>76</v>
      </c>
      <c r="BL222">
        <f t="shared" si="21"/>
        <v>1</v>
      </c>
      <c r="BM222" s="12">
        <f t="shared" si="22"/>
        <v>2.2974999999999999E-2</v>
      </c>
    </row>
    <row r="223" spans="1:65">
      <c r="A223" s="1">
        <v>43907</v>
      </c>
      <c r="B223" s="1" t="str">
        <f t="shared" si="18"/>
        <v>12</v>
      </c>
      <c r="C223" t="s">
        <v>173</v>
      </c>
      <c r="D223" t="s">
        <v>202</v>
      </c>
      <c r="E223" t="str">
        <f t="shared" si="23"/>
        <v>Paper Towels</v>
      </c>
      <c r="F223" t="s">
        <v>291</v>
      </c>
      <c r="G223" t="s">
        <v>292</v>
      </c>
      <c r="H223" s="2" t="s">
        <v>63</v>
      </c>
      <c r="I223" s="2" t="s">
        <v>63</v>
      </c>
      <c r="J223" s="2">
        <v>200</v>
      </c>
      <c r="K223" t="s">
        <v>205</v>
      </c>
      <c r="L223">
        <v>12</v>
      </c>
      <c r="M223" t="s">
        <v>206</v>
      </c>
      <c r="N223" s="2">
        <v>3</v>
      </c>
      <c r="O223" s="2" t="s">
        <v>90</v>
      </c>
      <c r="P223" s="2">
        <v>7200</v>
      </c>
      <c r="Q223" s="2">
        <v>36</v>
      </c>
      <c r="R223" s="3">
        <v>28.48</v>
      </c>
      <c r="S223" s="3">
        <v>85.44</v>
      </c>
      <c r="T223" s="1">
        <v>43908</v>
      </c>
      <c r="U223" s="1">
        <f t="shared" ca="1" si="19"/>
        <v>43908</v>
      </c>
      <c r="V223" s="1" t="str">
        <f t="shared" ca="1" si="20"/>
        <v>12</v>
      </c>
      <c r="W223" t="s">
        <v>268</v>
      </c>
      <c r="X223" t="s">
        <v>68</v>
      </c>
      <c r="Y223" t="s">
        <v>269</v>
      </c>
      <c r="AA223" s="2" t="s">
        <v>69</v>
      </c>
      <c r="AB223" s="2">
        <v>3</v>
      </c>
      <c r="AC223" t="s">
        <v>270</v>
      </c>
      <c r="AD223" s="1">
        <v>43914</v>
      </c>
      <c r="AE223" s="2"/>
      <c r="AF223" s="1"/>
      <c r="AG223" s="1"/>
      <c r="AH223" s="2"/>
      <c r="AI223" s="1"/>
      <c r="AJ223" s="1"/>
      <c r="AK223" s="2">
        <v>0</v>
      </c>
      <c r="AL223" s="2"/>
      <c r="AM223" s="2"/>
      <c r="AN223" s="2"/>
      <c r="AO223" s="1">
        <v>43908</v>
      </c>
      <c r="AT223" t="s">
        <v>293</v>
      </c>
      <c r="AU223" t="s">
        <v>272</v>
      </c>
      <c r="AV223" t="s">
        <v>102</v>
      </c>
      <c r="AW223" s="4">
        <v>85.44</v>
      </c>
      <c r="AX223" s="4">
        <v>8.6294400000000007</v>
      </c>
      <c r="AY223" s="4">
        <v>0</v>
      </c>
      <c r="AZ223" s="4">
        <v>0</v>
      </c>
      <c r="BA223" s="4">
        <v>94.06944</v>
      </c>
      <c r="BB223" s="2">
        <v>36</v>
      </c>
      <c r="BC223" s="4" t="s">
        <v>206</v>
      </c>
      <c r="BD223" s="4">
        <v>2.6130399999999998</v>
      </c>
      <c r="BE223" s="4" t="s">
        <v>212</v>
      </c>
      <c r="BF223" s="4" t="s">
        <v>90</v>
      </c>
      <c r="BG223" s="4">
        <v>12</v>
      </c>
      <c r="BH223" s="4">
        <v>31.356479999999998</v>
      </c>
      <c r="BJ223" t="s">
        <v>213</v>
      </c>
      <c r="BK223" s="1" t="s">
        <v>76</v>
      </c>
      <c r="BL223">
        <f t="shared" si="21"/>
        <v>1</v>
      </c>
      <c r="BM223" s="12">
        <f t="shared" si="22"/>
        <v>1.1866666666666666E-2</v>
      </c>
    </row>
    <row r="224" spans="1:65">
      <c r="A224" s="1">
        <v>43907</v>
      </c>
      <c r="B224" s="1" t="str">
        <f t="shared" si="18"/>
        <v>12</v>
      </c>
      <c r="C224" t="s">
        <v>173</v>
      </c>
      <c r="D224" t="s">
        <v>202</v>
      </c>
      <c r="E224" t="str">
        <f t="shared" si="23"/>
        <v>Paper Towels</v>
      </c>
      <c r="F224" t="s">
        <v>279</v>
      </c>
      <c r="G224" t="s">
        <v>306</v>
      </c>
      <c r="H224" s="2" t="s">
        <v>63</v>
      </c>
      <c r="I224" s="2" t="s">
        <v>63</v>
      </c>
      <c r="J224" s="2">
        <v>200</v>
      </c>
      <c r="K224" t="s">
        <v>205</v>
      </c>
      <c r="L224">
        <v>12</v>
      </c>
      <c r="M224" t="s">
        <v>206</v>
      </c>
      <c r="N224" s="2">
        <v>1</v>
      </c>
      <c r="O224" s="2" t="s">
        <v>90</v>
      </c>
      <c r="P224" s="2">
        <v>2400</v>
      </c>
      <c r="Q224" s="2">
        <v>12</v>
      </c>
      <c r="R224" s="3">
        <v>28.76</v>
      </c>
      <c r="S224" s="3">
        <v>28.76</v>
      </c>
      <c r="T224" s="1">
        <v>43908</v>
      </c>
      <c r="U224" s="1">
        <f t="shared" ca="1" si="19"/>
        <v>43908</v>
      </c>
      <c r="V224" s="1" t="str">
        <f t="shared" ca="1" si="20"/>
        <v>12</v>
      </c>
      <c r="W224" t="s">
        <v>268</v>
      </c>
      <c r="X224" t="s">
        <v>68</v>
      </c>
      <c r="Y224" t="s">
        <v>269</v>
      </c>
      <c r="AA224" s="2" t="s">
        <v>69</v>
      </c>
      <c r="AB224" s="2">
        <v>1</v>
      </c>
      <c r="AC224" t="s">
        <v>270</v>
      </c>
      <c r="AD224" s="1">
        <v>43914</v>
      </c>
      <c r="AE224" s="2"/>
      <c r="AF224" s="1"/>
      <c r="AG224" s="1"/>
      <c r="AH224" s="2"/>
      <c r="AI224" s="1"/>
      <c r="AJ224" s="1"/>
      <c r="AK224" s="2">
        <v>0</v>
      </c>
      <c r="AL224" s="2"/>
      <c r="AM224" s="2"/>
      <c r="AN224" s="2"/>
      <c r="AO224" s="1">
        <v>43908</v>
      </c>
      <c r="AT224" t="s">
        <v>307</v>
      </c>
      <c r="AU224" t="s">
        <v>272</v>
      </c>
      <c r="AV224" t="s">
        <v>102</v>
      </c>
      <c r="AW224" s="4">
        <v>28.76</v>
      </c>
      <c r="AX224" s="4">
        <v>2.9047600000000005</v>
      </c>
      <c r="AY224" s="4">
        <v>0</v>
      </c>
      <c r="AZ224" s="4">
        <v>0</v>
      </c>
      <c r="BA224" s="4">
        <v>31.664760000000001</v>
      </c>
      <c r="BB224" s="2">
        <v>12</v>
      </c>
      <c r="BC224" s="4" t="s">
        <v>206</v>
      </c>
      <c r="BD224" s="4">
        <v>2.6387300000000002</v>
      </c>
      <c r="BE224" s="4" t="s">
        <v>212</v>
      </c>
      <c r="BF224" s="4" t="s">
        <v>90</v>
      </c>
      <c r="BG224" s="4">
        <v>12</v>
      </c>
      <c r="BH224" s="4">
        <v>31.664760000000001</v>
      </c>
      <c r="BJ224" t="s">
        <v>213</v>
      </c>
      <c r="BK224" s="1" t="s">
        <v>76</v>
      </c>
      <c r="BL224">
        <f t="shared" si="21"/>
        <v>1</v>
      </c>
      <c r="BM224" s="12">
        <f t="shared" si="22"/>
        <v>1.1983333333333334E-2</v>
      </c>
    </row>
    <row r="225" spans="1:65">
      <c r="A225" s="1">
        <v>43907</v>
      </c>
      <c r="B225" s="1" t="str">
        <f t="shared" si="18"/>
        <v>12</v>
      </c>
      <c r="C225" t="s">
        <v>173</v>
      </c>
      <c r="D225" t="s">
        <v>202</v>
      </c>
      <c r="E225" t="str">
        <f t="shared" si="23"/>
        <v>Paper Towels</v>
      </c>
      <c r="F225" t="s">
        <v>291</v>
      </c>
      <c r="G225" t="s">
        <v>292</v>
      </c>
      <c r="H225" s="2" t="s">
        <v>63</v>
      </c>
      <c r="I225" s="2" t="s">
        <v>63</v>
      </c>
      <c r="J225" s="2">
        <v>200</v>
      </c>
      <c r="K225" t="s">
        <v>205</v>
      </c>
      <c r="L225">
        <v>12</v>
      </c>
      <c r="M225" t="s">
        <v>206</v>
      </c>
      <c r="N225" s="2">
        <v>1</v>
      </c>
      <c r="O225" s="2" t="s">
        <v>90</v>
      </c>
      <c r="P225" s="2">
        <v>2400</v>
      </c>
      <c r="Q225" s="2">
        <v>12</v>
      </c>
      <c r="R225" s="3">
        <v>28.48</v>
      </c>
      <c r="S225" s="3">
        <v>28.48</v>
      </c>
      <c r="T225" s="1">
        <v>43908</v>
      </c>
      <c r="U225" s="1">
        <f t="shared" ca="1" si="19"/>
        <v>43908</v>
      </c>
      <c r="V225" s="1" t="str">
        <f t="shared" ca="1" si="20"/>
        <v>12</v>
      </c>
      <c r="W225" t="s">
        <v>268</v>
      </c>
      <c r="X225" t="s">
        <v>68</v>
      </c>
      <c r="Y225" t="s">
        <v>269</v>
      </c>
      <c r="AA225" s="2" t="s">
        <v>69</v>
      </c>
      <c r="AB225" s="2">
        <v>1</v>
      </c>
      <c r="AC225" t="s">
        <v>270</v>
      </c>
      <c r="AD225" s="1">
        <v>43914</v>
      </c>
      <c r="AE225" s="2"/>
      <c r="AF225" s="1"/>
      <c r="AG225" s="1"/>
      <c r="AH225" s="2"/>
      <c r="AI225" s="1"/>
      <c r="AJ225" s="1"/>
      <c r="AK225" s="2">
        <v>0</v>
      </c>
      <c r="AL225" s="2"/>
      <c r="AM225" s="2"/>
      <c r="AN225" s="2"/>
      <c r="AO225" s="1">
        <v>43908</v>
      </c>
      <c r="AT225" t="s">
        <v>308</v>
      </c>
      <c r="AU225" t="s">
        <v>272</v>
      </c>
      <c r="AV225" t="s">
        <v>102</v>
      </c>
      <c r="AW225" s="4">
        <v>28.48</v>
      </c>
      <c r="AX225" s="4">
        <v>2.8764800000000004</v>
      </c>
      <c r="AY225" s="4">
        <v>0</v>
      </c>
      <c r="AZ225" s="4">
        <v>0</v>
      </c>
      <c r="BA225" s="4">
        <v>31.356480000000001</v>
      </c>
      <c r="BB225" s="2">
        <v>12</v>
      </c>
      <c r="BC225" s="4" t="s">
        <v>206</v>
      </c>
      <c r="BD225" s="4">
        <v>2.6130400000000003</v>
      </c>
      <c r="BE225" s="4" t="s">
        <v>212</v>
      </c>
      <c r="BF225" s="4" t="s">
        <v>90</v>
      </c>
      <c r="BG225" s="4">
        <v>12</v>
      </c>
      <c r="BH225" s="4">
        <v>31.356480000000005</v>
      </c>
      <c r="BJ225" t="s">
        <v>213</v>
      </c>
      <c r="BK225" s="1" t="s">
        <v>76</v>
      </c>
      <c r="BL225">
        <f t="shared" si="21"/>
        <v>1</v>
      </c>
      <c r="BM225" s="12">
        <f t="shared" si="22"/>
        <v>1.1866666666666666E-2</v>
      </c>
    </row>
    <row r="226" spans="1:65">
      <c r="A226" s="1">
        <v>43903</v>
      </c>
      <c r="B226" s="1" t="str">
        <f t="shared" si="18"/>
        <v>11</v>
      </c>
      <c r="C226" t="s">
        <v>173</v>
      </c>
      <c r="D226" t="s">
        <v>202</v>
      </c>
      <c r="E226" t="str">
        <f t="shared" si="23"/>
        <v>Paper Towels</v>
      </c>
      <c r="F226" t="s">
        <v>354</v>
      </c>
      <c r="G226" t="s">
        <v>355</v>
      </c>
      <c r="H226" s="2" t="s">
        <v>63</v>
      </c>
      <c r="I226" s="2" t="s">
        <v>63</v>
      </c>
      <c r="J226" s="2">
        <v>250</v>
      </c>
      <c r="K226" t="s">
        <v>205</v>
      </c>
      <c r="L226">
        <v>16</v>
      </c>
      <c r="M226" t="s">
        <v>206</v>
      </c>
      <c r="N226" s="2">
        <v>175</v>
      </c>
      <c r="O226" s="2" t="s">
        <v>90</v>
      </c>
      <c r="P226" s="2">
        <v>700000</v>
      </c>
      <c r="Q226" s="2">
        <v>2800</v>
      </c>
      <c r="R226" s="3">
        <v>24.3</v>
      </c>
      <c r="S226" s="3">
        <v>4252.5</v>
      </c>
      <c r="T226" s="1">
        <v>43910</v>
      </c>
      <c r="U226" s="1">
        <f t="shared" ca="1" si="19"/>
        <v>43910</v>
      </c>
      <c r="V226" s="1" t="str">
        <f t="shared" ca="1" si="20"/>
        <v>12</v>
      </c>
      <c r="W226" t="s">
        <v>67</v>
      </c>
      <c r="X226" t="s">
        <v>68</v>
      </c>
      <c r="Y226" t="s">
        <v>207</v>
      </c>
      <c r="AA226" s="2" t="s">
        <v>69</v>
      </c>
      <c r="AB226" s="2">
        <v>90</v>
      </c>
      <c r="AC226" t="s">
        <v>208</v>
      </c>
      <c r="AD226" s="1">
        <v>43992</v>
      </c>
      <c r="AE226" s="2">
        <v>85</v>
      </c>
      <c r="AF226" t="s">
        <v>356</v>
      </c>
      <c r="AG226" s="1">
        <v>43915</v>
      </c>
      <c r="AH226" s="2"/>
      <c r="AK226" s="2">
        <v>0</v>
      </c>
      <c r="AL226" s="2"/>
      <c r="AN226" s="2"/>
      <c r="AO226" s="1">
        <v>43910</v>
      </c>
      <c r="AP226" t="s">
        <v>357</v>
      </c>
      <c r="AT226" t="s">
        <v>358</v>
      </c>
      <c r="AU226" t="s">
        <v>359</v>
      </c>
      <c r="AV226" t="s">
        <v>102</v>
      </c>
      <c r="AW226" s="4">
        <v>4252.5</v>
      </c>
      <c r="AX226" s="4">
        <v>429.50250000000005</v>
      </c>
      <c r="AY226" s="4">
        <v>0</v>
      </c>
      <c r="AZ226" s="4">
        <v>0</v>
      </c>
      <c r="BA226" s="4">
        <v>4682.0025000000005</v>
      </c>
      <c r="BB226" s="2">
        <v>2800</v>
      </c>
      <c r="BC226" s="4" t="s">
        <v>206</v>
      </c>
      <c r="BD226" s="4">
        <v>1.6721437500000003</v>
      </c>
      <c r="BE226" s="4" t="s">
        <v>212</v>
      </c>
      <c r="BF226" s="4" t="s">
        <v>90</v>
      </c>
      <c r="BG226" s="4">
        <v>12</v>
      </c>
      <c r="BH226" s="4">
        <v>20.065725000000004</v>
      </c>
      <c r="BJ226" t="s">
        <v>213</v>
      </c>
      <c r="BK226" s="1" t="s">
        <v>76</v>
      </c>
      <c r="BL226">
        <f t="shared" si="21"/>
        <v>7</v>
      </c>
      <c r="BM226" s="12">
        <f t="shared" si="22"/>
        <v>6.0749999999999997E-3</v>
      </c>
    </row>
    <row r="227" spans="1:65">
      <c r="A227" s="1">
        <v>43907</v>
      </c>
      <c r="B227" s="1" t="str">
        <f t="shared" si="18"/>
        <v>12</v>
      </c>
      <c r="C227" t="s">
        <v>173</v>
      </c>
      <c r="D227" t="s">
        <v>202</v>
      </c>
      <c r="E227" t="str">
        <f t="shared" si="23"/>
        <v>Paper Towels</v>
      </c>
      <c r="F227" t="s">
        <v>266</v>
      </c>
      <c r="G227" t="s">
        <v>267</v>
      </c>
      <c r="H227" s="2" t="s">
        <v>63</v>
      </c>
      <c r="I227" s="2" t="s">
        <v>63</v>
      </c>
      <c r="J227" s="2">
        <v>200</v>
      </c>
      <c r="K227" t="s">
        <v>205</v>
      </c>
      <c r="L227">
        <v>12</v>
      </c>
      <c r="M227" t="s">
        <v>206</v>
      </c>
      <c r="N227" s="2">
        <v>6</v>
      </c>
      <c r="O227" s="2" t="s">
        <v>90</v>
      </c>
      <c r="P227" s="2">
        <v>14400</v>
      </c>
      <c r="Q227" s="2">
        <v>72</v>
      </c>
      <c r="R227" s="3">
        <v>43</v>
      </c>
      <c r="S227" s="3">
        <v>258</v>
      </c>
      <c r="T227" s="1">
        <v>43913</v>
      </c>
      <c r="U227" s="1">
        <f t="shared" ca="1" si="19"/>
        <v>43913</v>
      </c>
      <c r="V227" s="1" t="str">
        <f t="shared" ca="1" si="20"/>
        <v>13</v>
      </c>
      <c r="W227" t="s">
        <v>395</v>
      </c>
      <c r="X227" t="s">
        <v>68</v>
      </c>
      <c r="Y227" t="s">
        <v>269</v>
      </c>
      <c r="AA227" s="2" t="s">
        <v>69</v>
      </c>
      <c r="AB227" s="2">
        <v>6</v>
      </c>
      <c r="AC227" t="s">
        <v>303</v>
      </c>
      <c r="AD227" s="1">
        <v>43937</v>
      </c>
      <c r="AE227" s="2"/>
      <c r="AH227" s="2"/>
      <c r="AK227" s="2">
        <v>0</v>
      </c>
      <c r="AL227" s="2"/>
      <c r="AN227" s="2"/>
      <c r="AO227" s="1">
        <v>43913</v>
      </c>
      <c r="AT227" t="s">
        <v>396</v>
      </c>
      <c r="AU227" t="s">
        <v>305</v>
      </c>
      <c r="AV227" t="s">
        <v>102</v>
      </c>
      <c r="AW227" s="4">
        <v>258</v>
      </c>
      <c r="AX227" s="4">
        <v>26.058000000000003</v>
      </c>
      <c r="AY227" s="4">
        <v>0</v>
      </c>
      <c r="AZ227" s="4">
        <v>0</v>
      </c>
      <c r="BA227" s="4">
        <v>284.05799999999999</v>
      </c>
      <c r="BB227" s="2">
        <v>72</v>
      </c>
      <c r="BC227" s="4" t="s">
        <v>206</v>
      </c>
      <c r="BD227" s="4">
        <v>3.9452499999999997</v>
      </c>
      <c r="BE227" s="4" t="s">
        <v>212</v>
      </c>
      <c r="BF227" s="4" t="s">
        <v>90</v>
      </c>
      <c r="BG227" s="4">
        <v>12</v>
      </c>
      <c r="BH227" s="4">
        <v>47.342999999999996</v>
      </c>
      <c r="BJ227" t="s">
        <v>213</v>
      </c>
      <c r="BK227" s="1" t="s">
        <v>76</v>
      </c>
      <c r="BL227">
        <f t="shared" si="21"/>
        <v>6</v>
      </c>
      <c r="BM227" s="12">
        <f t="shared" si="22"/>
        <v>1.7916666666666668E-2</v>
      </c>
    </row>
    <row r="228" spans="1:65">
      <c r="A228" s="1">
        <v>43907</v>
      </c>
      <c r="B228" s="1" t="str">
        <f t="shared" si="18"/>
        <v>12</v>
      </c>
      <c r="C228" t="s">
        <v>173</v>
      </c>
      <c r="D228" t="s">
        <v>202</v>
      </c>
      <c r="E228" t="str">
        <f t="shared" si="23"/>
        <v>Paper Towels</v>
      </c>
      <c r="F228" t="s">
        <v>291</v>
      </c>
      <c r="G228" t="s">
        <v>292</v>
      </c>
      <c r="H228" s="2" t="s">
        <v>63</v>
      </c>
      <c r="I228" s="2" t="s">
        <v>63</v>
      </c>
      <c r="J228" s="2">
        <v>200</v>
      </c>
      <c r="K228" t="s">
        <v>205</v>
      </c>
      <c r="L228">
        <v>12</v>
      </c>
      <c r="M228" t="s">
        <v>206</v>
      </c>
      <c r="N228" s="2">
        <v>1</v>
      </c>
      <c r="O228" s="2" t="s">
        <v>90</v>
      </c>
      <c r="P228" s="2">
        <v>2400</v>
      </c>
      <c r="Q228" s="2">
        <v>12</v>
      </c>
      <c r="R228" s="3">
        <v>20.48</v>
      </c>
      <c r="S228" s="3">
        <v>20.48</v>
      </c>
      <c r="T228" s="1">
        <v>43913</v>
      </c>
      <c r="U228" s="1">
        <f t="shared" ca="1" si="19"/>
        <v>43913</v>
      </c>
      <c r="V228" s="1" t="str">
        <f t="shared" ca="1" si="20"/>
        <v>13</v>
      </c>
      <c r="W228" t="s">
        <v>395</v>
      </c>
      <c r="X228" t="s">
        <v>68</v>
      </c>
      <c r="Y228" t="s">
        <v>269</v>
      </c>
      <c r="AA228" s="2" t="s">
        <v>69</v>
      </c>
      <c r="AB228" s="2">
        <v>1</v>
      </c>
      <c r="AC228" t="s">
        <v>303</v>
      </c>
      <c r="AD228" s="1">
        <v>43937</v>
      </c>
      <c r="AE228" s="2"/>
      <c r="AH228" s="2"/>
      <c r="AK228" s="2">
        <v>0</v>
      </c>
      <c r="AL228" s="2"/>
      <c r="AN228" s="2"/>
      <c r="AO228" s="1">
        <v>43913</v>
      </c>
      <c r="AT228" t="s">
        <v>406</v>
      </c>
      <c r="AU228" t="s">
        <v>305</v>
      </c>
      <c r="AV228" t="s">
        <v>102</v>
      </c>
      <c r="AW228" s="4">
        <v>20.48</v>
      </c>
      <c r="AX228" s="4">
        <v>2.0684800000000001</v>
      </c>
      <c r="AY228" s="4">
        <v>0</v>
      </c>
      <c r="AZ228" s="4">
        <v>0</v>
      </c>
      <c r="BA228" s="4">
        <v>22.548480000000001</v>
      </c>
      <c r="BB228" s="2">
        <v>12</v>
      </c>
      <c r="BC228" s="4" t="s">
        <v>206</v>
      </c>
      <c r="BD228" s="4">
        <v>1.87904</v>
      </c>
      <c r="BE228" s="4" t="s">
        <v>212</v>
      </c>
      <c r="BF228" s="4" t="s">
        <v>90</v>
      </c>
      <c r="BG228" s="4">
        <v>12</v>
      </c>
      <c r="BH228" s="4">
        <v>22.548480000000001</v>
      </c>
      <c r="BJ228" t="s">
        <v>213</v>
      </c>
      <c r="BK228" s="1" t="s">
        <v>76</v>
      </c>
      <c r="BL228">
        <f t="shared" si="21"/>
        <v>6</v>
      </c>
      <c r="BM228" s="12">
        <f t="shared" si="22"/>
        <v>8.5333333333333337E-3</v>
      </c>
    </row>
    <row r="229" spans="1:65">
      <c r="A229" s="1">
        <v>43901</v>
      </c>
      <c r="B229" s="1" t="str">
        <f t="shared" si="18"/>
        <v>11</v>
      </c>
      <c r="C229" t="s">
        <v>95</v>
      </c>
      <c r="D229" t="s">
        <v>202</v>
      </c>
      <c r="E229" t="str">
        <f t="shared" si="23"/>
        <v>Paper Towels</v>
      </c>
      <c r="F229" t="s">
        <v>548</v>
      </c>
      <c r="G229">
        <v>13254</v>
      </c>
      <c r="H229" s="2" t="s">
        <v>63</v>
      </c>
      <c r="I229" s="2" t="s">
        <v>63</v>
      </c>
      <c r="J229" s="2">
        <v>120</v>
      </c>
      <c r="K229" t="s">
        <v>205</v>
      </c>
      <c r="L229">
        <v>25</v>
      </c>
      <c r="M229" t="s">
        <v>206</v>
      </c>
      <c r="N229" s="2">
        <v>3</v>
      </c>
      <c r="O229" s="2" t="s">
        <v>90</v>
      </c>
      <c r="P229" s="2">
        <v>9000</v>
      </c>
      <c r="Q229" s="2">
        <v>75</v>
      </c>
      <c r="R229" s="3">
        <v>66</v>
      </c>
      <c r="S229" s="3">
        <v>198</v>
      </c>
      <c r="T229" s="1" t="s">
        <v>149</v>
      </c>
      <c r="U229" s="1">
        <f t="shared" ca="1" si="19"/>
        <v>44126</v>
      </c>
      <c r="V229" s="1" t="str">
        <f t="shared" ca="1" si="20"/>
        <v>43</v>
      </c>
      <c r="W229" t="s">
        <v>67</v>
      </c>
      <c r="X229" t="s">
        <v>68</v>
      </c>
      <c r="Y229" t="s">
        <v>526</v>
      </c>
      <c r="AA229" s="2" t="s">
        <v>69</v>
      </c>
      <c r="AB229" s="2">
        <v>3</v>
      </c>
      <c r="AC229" t="s">
        <v>535</v>
      </c>
      <c r="AD229" s="1">
        <v>43969</v>
      </c>
      <c r="AE229" s="2"/>
      <c r="AH229" s="2"/>
      <c r="AK229" s="2">
        <v>0</v>
      </c>
      <c r="AN229" s="2">
        <v>0</v>
      </c>
      <c r="AO229" s="1">
        <v>49674</v>
      </c>
      <c r="AP229" t="s">
        <v>549</v>
      </c>
      <c r="AT229" t="s">
        <v>550</v>
      </c>
      <c r="AU229" t="s">
        <v>531</v>
      </c>
      <c r="AV229" t="s">
        <v>102</v>
      </c>
      <c r="AW229" s="4">
        <v>198</v>
      </c>
      <c r="AX229" s="4">
        <v>19.998000000000001</v>
      </c>
      <c r="AY229" s="4">
        <v>0</v>
      </c>
      <c r="AZ229" s="4">
        <v>0</v>
      </c>
      <c r="BA229" s="4">
        <v>217.99799999999999</v>
      </c>
      <c r="BB229" s="2">
        <v>75</v>
      </c>
      <c r="BC229" s="4" t="s">
        <v>206</v>
      </c>
      <c r="BD229" s="4">
        <v>2.9066399999999999</v>
      </c>
      <c r="BE229" s="4" t="s">
        <v>212</v>
      </c>
      <c r="BF229" s="4" t="s">
        <v>90</v>
      </c>
      <c r="BG229" s="4">
        <v>12</v>
      </c>
      <c r="BH229" s="4">
        <v>34.87968</v>
      </c>
      <c r="BJ229" t="s">
        <v>213</v>
      </c>
      <c r="BK229" s="1" t="s">
        <v>76</v>
      </c>
      <c r="BL229">
        <f t="shared" si="21"/>
        <v>90</v>
      </c>
      <c r="BM229" s="12">
        <f t="shared" si="22"/>
        <v>2.1999999999999999E-2</v>
      </c>
    </row>
    <row r="230" spans="1:65">
      <c r="A230" s="1">
        <v>44008</v>
      </c>
      <c r="B230" s="1" t="str">
        <f t="shared" si="18"/>
        <v>26</v>
      </c>
      <c r="C230" t="s">
        <v>627</v>
      </c>
      <c r="D230" t="s">
        <v>202</v>
      </c>
      <c r="E230" t="str">
        <f t="shared" si="23"/>
        <v>Paper Towels</v>
      </c>
      <c r="F230" t="s">
        <v>1267</v>
      </c>
      <c r="G230" t="s">
        <v>1268</v>
      </c>
      <c r="H230" s="2" t="s">
        <v>63</v>
      </c>
      <c r="I230" s="2" t="s">
        <v>63</v>
      </c>
      <c r="J230" s="2" t="s">
        <v>63</v>
      </c>
      <c r="K230" t="s">
        <v>63</v>
      </c>
      <c r="L230">
        <v>200</v>
      </c>
      <c r="M230" t="s">
        <v>90</v>
      </c>
      <c r="N230" s="2">
        <v>1</v>
      </c>
      <c r="O230" s="2" t="s">
        <v>1269</v>
      </c>
      <c r="P230" s="2" t="s">
        <v>63</v>
      </c>
      <c r="Q230" s="2">
        <v>200</v>
      </c>
      <c r="R230" s="3">
        <v>18.489999999999998</v>
      </c>
      <c r="S230" s="3">
        <v>3697.9999999999995</v>
      </c>
      <c r="T230" s="1">
        <v>44011</v>
      </c>
      <c r="U230" s="1">
        <f t="shared" ca="1" si="19"/>
        <v>44011</v>
      </c>
      <c r="V230" s="1" t="str">
        <f t="shared" ca="1" si="20"/>
        <v>27</v>
      </c>
      <c r="W230" t="s">
        <v>1215</v>
      </c>
      <c r="X230" t="s">
        <v>68</v>
      </c>
      <c r="Y230" t="s">
        <v>1270</v>
      </c>
      <c r="Z230" t="s">
        <v>1271</v>
      </c>
      <c r="AA230" s="2" t="s">
        <v>69</v>
      </c>
      <c r="AB230" s="2">
        <v>200</v>
      </c>
      <c r="AC230" t="s">
        <v>1272</v>
      </c>
      <c r="AD230" s="1">
        <v>44025</v>
      </c>
      <c r="AK230" s="2">
        <v>0</v>
      </c>
      <c r="AL230" t="s">
        <v>202</v>
      </c>
      <c r="AM230" t="s">
        <v>206</v>
      </c>
      <c r="AN230" s="2">
        <v>0</v>
      </c>
      <c r="AO230" s="1">
        <v>44011</v>
      </c>
      <c r="AP230" t="s">
        <v>1273</v>
      </c>
      <c r="AT230" t="s">
        <v>1274</v>
      </c>
      <c r="AV230" t="s">
        <v>72</v>
      </c>
      <c r="AW230" s="4">
        <v>3697.9999999999995</v>
      </c>
      <c r="AX230" s="4">
        <v>373.49799999999999</v>
      </c>
      <c r="AY230" s="4"/>
      <c r="AZ230" s="4"/>
      <c r="BA230" s="4">
        <v>4071.4979999999996</v>
      </c>
      <c r="BB230" s="2"/>
      <c r="BC230" s="4"/>
      <c r="BD230" s="4"/>
      <c r="BE230" s="4"/>
      <c r="BF230" s="4"/>
      <c r="BG230" s="4"/>
      <c r="BH230" s="4"/>
      <c r="BK230" s="1"/>
      <c r="BL230">
        <f t="shared" si="21"/>
        <v>3</v>
      </c>
      <c r="BM230" s="12" t="e">
        <f t="shared" si="22"/>
        <v>#VALUE!</v>
      </c>
    </row>
    <row r="231" spans="1:65">
      <c r="A231" s="1">
        <v>44008</v>
      </c>
      <c r="B231" s="1" t="str">
        <f t="shared" si="18"/>
        <v>26</v>
      </c>
      <c r="C231" t="s">
        <v>627</v>
      </c>
      <c r="D231" t="s">
        <v>202</v>
      </c>
      <c r="E231" t="str">
        <f t="shared" si="23"/>
        <v>Paper Towels</v>
      </c>
      <c r="F231" t="s">
        <v>1275</v>
      </c>
      <c r="G231" t="s">
        <v>1276</v>
      </c>
      <c r="H231" s="2" t="s">
        <v>63</v>
      </c>
      <c r="I231" s="2" t="s">
        <v>63</v>
      </c>
      <c r="J231" s="2" t="s">
        <v>63</v>
      </c>
      <c r="K231" t="s">
        <v>63</v>
      </c>
      <c r="L231">
        <v>100</v>
      </c>
      <c r="M231" t="s">
        <v>90</v>
      </c>
      <c r="N231" s="2">
        <v>1</v>
      </c>
      <c r="O231" s="2" t="s">
        <v>66</v>
      </c>
      <c r="P231" s="2" t="s">
        <v>63</v>
      </c>
      <c r="Q231" s="2">
        <v>100</v>
      </c>
      <c r="R231" s="3">
        <v>23.07</v>
      </c>
      <c r="S231" s="3">
        <v>2307</v>
      </c>
      <c r="T231" s="1">
        <v>44011</v>
      </c>
      <c r="U231" s="1">
        <f t="shared" ca="1" si="19"/>
        <v>44011</v>
      </c>
      <c r="V231" s="1" t="str">
        <f t="shared" ca="1" si="20"/>
        <v>27</v>
      </c>
      <c r="W231" t="s">
        <v>1215</v>
      </c>
      <c r="X231" t="s">
        <v>68</v>
      </c>
      <c r="Y231" t="s">
        <v>1270</v>
      </c>
      <c r="Z231" t="s">
        <v>1277</v>
      </c>
      <c r="AA231" s="2" t="s">
        <v>69</v>
      </c>
      <c r="AB231" s="2">
        <v>100</v>
      </c>
      <c r="AC231" t="s">
        <v>1272</v>
      </c>
      <c r="AD231" s="1">
        <v>44025</v>
      </c>
      <c r="AK231" s="2">
        <v>0</v>
      </c>
      <c r="AL231" t="s">
        <v>202</v>
      </c>
      <c r="AM231" t="s">
        <v>206</v>
      </c>
      <c r="AN231" s="2">
        <v>0</v>
      </c>
      <c r="AO231" s="1">
        <v>44011</v>
      </c>
      <c r="AP231" t="s">
        <v>1278</v>
      </c>
      <c r="AT231" t="s">
        <v>1279</v>
      </c>
      <c r="AV231" t="s">
        <v>72</v>
      </c>
      <c r="AW231" s="4">
        <v>2307</v>
      </c>
      <c r="AX231" s="4">
        <v>233.00700000000001</v>
      </c>
      <c r="AY231" s="4"/>
      <c r="AZ231" s="4"/>
      <c r="BA231" s="4">
        <v>2540.0070000000001</v>
      </c>
      <c r="BB231" s="2"/>
      <c r="BC231" s="4"/>
      <c r="BD231" s="4"/>
      <c r="BE231" s="4"/>
      <c r="BF231" s="4"/>
      <c r="BG231" s="4"/>
      <c r="BH231" s="4"/>
      <c r="BK231" s="1"/>
      <c r="BL231">
        <f t="shared" si="21"/>
        <v>3</v>
      </c>
      <c r="BM231" s="12" t="e">
        <f t="shared" si="22"/>
        <v>#VALUE!</v>
      </c>
    </row>
    <row r="232" spans="1:65">
      <c r="A232" s="1">
        <v>43929</v>
      </c>
      <c r="B232" s="1" t="str">
        <f t="shared" si="18"/>
        <v>15</v>
      </c>
      <c r="C232" t="s">
        <v>763</v>
      </c>
      <c r="D232" t="s">
        <v>764</v>
      </c>
      <c r="E232" t="s">
        <v>769</v>
      </c>
      <c r="F232" t="s">
        <v>765</v>
      </c>
      <c r="G232" t="s">
        <v>766</v>
      </c>
      <c r="H232" s="2" t="s">
        <v>63</v>
      </c>
      <c r="I232" s="2" t="s">
        <v>63</v>
      </c>
      <c r="J232" s="2">
        <v>100</v>
      </c>
      <c r="K232" t="s">
        <v>368</v>
      </c>
      <c r="L232">
        <v>100</v>
      </c>
      <c r="M232" t="s">
        <v>767</v>
      </c>
      <c r="N232" s="2">
        <v>10</v>
      </c>
      <c r="O232" s="2" t="s">
        <v>90</v>
      </c>
      <c r="P232" s="2">
        <v>10000</v>
      </c>
      <c r="Q232" s="2">
        <v>1000</v>
      </c>
      <c r="R232" s="3">
        <v>25</v>
      </c>
      <c r="S232" s="3">
        <v>250</v>
      </c>
      <c r="T232" t="s">
        <v>149</v>
      </c>
      <c r="U232" s="1">
        <f t="shared" ca="1" si="19"/>
        <v>44126</v>
      </c>
      <c r="V232" s="1" t="str">
        <f t="shared" ca="1" si="20"/>
        <v>43</v>
      </c>
      <c r="W232" t="s">
        <v>724</v>
      </c>
      <c r="X232" t="s">
        <v>68</v>
      </c>
      <c r="Y232" t="s">
        <v>768</v>
      </c>
      <c r="AA232" s="2" t="s">
        <v>210</v>
      </c>
      <c r="AD232" s="1"/>
      <c r="AE232" s="2"/>
      <c r="AH232" s="2"/>
      <c r="AK232" s="2">
        <v>10</v>
      </c>
      <c r="AL232" s="2" t="s">
        <v>769</v>
      </c>
      <c r="AM232" t="s">
        <v>374</v>
      </c>
      <c r="AN232" s="2">
        <v>10000</v>
      </c>
      <c r="AO232" s="1">
        <v>49674</v>
      </c>
      <c r="AT232" t="s">
        <v>770</v>
      </c>
      <c r="AV232" t="s">
        <v>72</v>
      </c>
      <c r="AW232" s="4">
        <v>250</v>
      </c>
      <c r="AX232" s="4">
        <v>25.25</v>
      </c>
      <c r="AY232" s="4">
        <v>0</v>
      </c>
      <c r="AZ232" s="4">
        <v>0</v>
      </c>
      <c r="BA232" s="4">
        <v>275.25</v>
      </c>
      <c r="BB232" s="2">
        <v>10000</v>
      </c>
      <c r="BC232" s="4" t="s">
        <v>374</v>
      </c>
      <c r="BD232" s="4">
        <v>2.7525000000000001E-2</v>
      </c>
      <c r="BE232" s="4" t="s">
        <v>771</v>
      </c>
      <c r="BF232" s="4" t="s">
        <v>65</v>
      </c>
      <c r="BG232" s="4">
        <v>100</v>
      </c>
      <c r="BH232" s="4">
        <v>2.7524999999999999</v>
      </c>
      <c r="BJ232" t="s">
        <v>184</v>
      </c>
      <c r="BK232" s="1" t="s">
        <v>704</v>
      </c>
      <c r="BL232">
        <f t="shared" si="21"/>
        <v>90</v>
      </c>
      <c r="BM232" s="12">
        <f t="shared" si="22"/>
        <v>2.5000000000000001E-2</v>
      </c>
    </row>
    <row r="233" spans="1:65">
      <c r="A233" s="1">
        <v>43938</v>
      </c>
      <c r="B233" s="1" t="str">
        <f t="shared" si="18"/>
        <v>16</v>
      </c>
      <c r="C233" t="s">
        <v>95</v>
      </c>
      <c r="D233" t="s">
        <v>764</v>
      </c>
      <c r="E233" t="s">
        <v>769</v>
      </c>
      <c r="F233" t="s">
        <v>888</v>
      </c>
      <c r="G233">
        <v>34405</v>
      </c>
      <c r="H233" s="2" t="s">
        <v>63</v>
      </c>
      <c r="I233" s="2" t="s">
        <v>63</v>
      </c>
      <c r="J233" s="2">
        <v>50</v>
      </c>
      <c r="K233" t="s">
        <v>368</v>
      </c>
      <c r="L233">
        <v>240</v>
      </c>
      <c r="M233" t="s">
        <v>369</v>
      </c>
      <c r="N233" s="2">
        <v>1</v>
      </c>
      <c r="O233" s="2" t="s">
        <v>66</v>
      </c>
      <c r="P233" s="2">
        <v>12000</v>
      </c>
      <c r="Q233" s="2">
        <v>240</v>
      </c>
      <c r="R233" s="3">
        <v>7</v>
      </c>
      <c r="S233" s="3">
        <v>1680</v>
      </c>
      <c r="T233" t="s">
        <v>149</v>
      </c>
      <c r="U233" s="1">
        <f t="shared" ca="1" si="19"/>
        <v>44126</v>
      </c>
      <c r="V233" s="1" t="str">
        <f t="shared" ca="1" si="20"/>
        <v>43</v>
      </c>
      <c r="W233" t="s">
        <v>576</v>
      </c>
      <c r="X233" t="s">
        <v>68</v>
      </c>
      <c r="Y233" t="s">
        <v>889</v>
      </c>
      <c r="AA233" s="2" t="s">
        <v>210</v>
      </c>
      <c r="AD233" s="1"/>
      <c r="AK233" s="2">
        <v>240</v>
      </c>
      <c r="AL233" s="2" t="s">
        <v>769</v>
      </c>
      <c r="AM233" t="s">
        <v>374</v>
      </c>
      <c r="AN233" s="2">
        <v>12000</v>
      </c>
      <c r="AO233" s="1">
        <v>49674</v>
      </c>
      <c r="AT233" t="s">
        <v>890</v>
      </c>
      <c r="AV233" t="s">
        <v>102</v>
      </c>
      <c r="AW233" s="4">
        <v>1680</v>
      </c>
      <c r="AX233" s="4">
        <v>169.68</v>
      </c>
      <c r="AY233" s="4">
        <v>0</v>
      </c>
      <c r="AZ233" s="4">
        <v>0</v>
      </c>
      <c r="BA233" s="4">
        <v>1849.68</v>
      </c>
      <c r="BB233" s="2">
        <v>12000</v>
      </c>
      <c r="BC233" s="4" t="s">
        <v>374</v>
      </c>
      <c r="BD233" s="4">
        <v>0.15414</v>
      </c>
      <c r="BE233" s="4" t="s">
        <v>771</v>
      </c>
      <c r="BF233" s="4" t="s">
        <v>65</v>
      </c>
      <c r="BG233" s="4">
        <v>100</v>
      </c>
      <c r="BH233" s="4">
        <v>15.414</v>
      </c>
      <c r="BJ233" t="s">
        <v>184</v>
      </c>
      <c r="BK233" s="1" t="s">
        <v>704</v>
      </c>
      <c r="BL233">
        <f t="shared" si="21"/>
        <v>90</v>
      </c>
      <c r="BM233" s="12">
        <f t="shared" si="22"/>
        <v>0.14000000000000001</v>
      </c>
    </row>
    <row r="234" spans="1:65">
      <c r="A234" s="1">
        <v>43963</v>
      </c>
      <c r="B234" s="1" t="str">
        <f t="shared" si="18"/>
        <v>20</v>
      </c>
      <c r="C234" t="s">
        <v>95</v>
      </c>
      <c r="D234" t="s">
        <v>764</v>
      </c>
      <c r="E234" t="s">
        <v>769</v>
      </c>
      <c r="F234" t="s">
        <v>1068</v>
      </c>
      <c r="G234">
        <v>34400</v>
      </c>
      <c r="H234" s="2" t="s">
        <v>63</v>
      </c>
      <c r="I234" s="2" t="s">
        <v>63</v>
      </c>
      <c r="J234" s="2">
        <v>100</v>
      </c>
      <c r="K234" t="s">
        <v>368</v>
      </c>
      <c r="L234">
        <v>10</v>
      </c>
      <c r="M234" t="s">
        <v>767</v>
      </c>
      <c r="N234" s="2">
        <v>10</v>
      </c>
      <c r="O234" s="2" t="s">
        <v>90</v>
      </c>
      <c r="P234" s="2">
        <v>10000</v>
      </c>
      <c r="Q234" s="2">
        <v>100</v>
      </c>
      <c r="R234" s="3">
        <v>9.25</v>
      </c>
      <c r="S234" s="3">
        <v>925</v>
      </c>
      <c r="T234" s="1">
        <v>43966</v>
      </c>
      <c r="U234" s="1">
        <f t="shared" ca="1" si="19"/>
        <v>43966</v>
      </c>
      <c r="V234" s="1" t="str">
        <f t="shared" ca="1" si="20"/>
        <v>20</v>
      </c>
      <c r="W234" t="s">
        <v>882</v>
      </c>
      <c r="X234" t="s">
        <v>68</v>
      </c>
      <c r="Y234" t="s">
        <v>1069</v>
      </c>
      <c r="AA234" s="2" t="s">
        <v>69</v>
      </c>
      <c r="AB234" s="2">
        <v>100</v>
      </c>
      <c r="AC234" t="s">
        <v>1070</v>
      </c>
      <c r="AD234" s="1">
        <v>43969</v>
      </c>
      <c r="AK234" s="2">
        <v>0</v>
      </c>
      <c r="AL234" s="2" t="s">
        <v>769</v>
      </c>
      <c r="AM234" s="2" t="s">
        <v>374</v>
      </c>
      <c r="AN234" s="2">
        <v>0</v>
      </c>
      <c r="AO234" s="1">
        <v>43966</v>
      </c>
      <c r="AP234" t="s">
        <v>1071</v>
      </c>
      <c r="AT234" t="s">
        <v>1072</v>
      </c>
      <c r="AU234" t="s">
        <v>1073</v>
      </c>
      <c r="AV234" t="s">
        <v>102</v>
      </c>
      <c r="AW234" s="4">
        <v>925</v>
      </c>
      <c r="AX234" s="4">
        <v>93.425000000000011</v>
      </c>
      <c r="AY234" s="4">
        <v>0</v>
      </c>
      <c r="AZ234" s="4">
        <v>0</v>
      </c>
      <c r="BA234" s="4">
        <v>1018.425</v>
      </c>
      <c r="BB234" s="2">
        <v>10000</v>
      </c>
      <c r="BC234" s="4" t="s">
        <v>374</v>
      </c>
      <c r="BD234" s="4">
        <v>0.10184249999999999</v>
      </c>
      <c r="BE234" s="4" t="s">
        <v>771</v>
      </c>
      <c r="BF234" s="4" t="s">
        <v>65</v>
      </c>
      <c r="BG234" s="4">
        <v>100</v>
      </c>
      <c r="BH234" s="4">
        <v>10.184249999999999</v>
      </c>
      <c r="BJ234" t="s">
        <v>184</v>
      </c>
      <c r="BK234" s="1" t="s">
        <v>1004</v>
      </c>
      <c r="BL234">
        <f t="shared" si="21"/>
        <v>3</v>
      </c>
      <c r="BM234" s="12">
        <f t="shared" si="22"/>
        <v>9.2499999999999999E-2</v>
      </c>
    </row>
    <row r="235" spans="1:65">
      <c r="A235" s="1">
        <v>44000</v>
      </c>
      <c r="B235" s="1" t="str">
        <f t="shared" si="18"/>
        <v>25</v>
      </c>
      <c r="C235" t="s">
        <v>95</v>
      </c>
      <c r="D235" t="s">
        <v>764</v>
      </c>
      <c r="E235" t="s">
        <v>769</v>
      </c>
      <c r="F235" t="s">
        <v>1249</v>
      </c>
      <c r="G235">
        <v>34400</v>
      </c>
      <c r="H235" s="2" t="s">
        <v>63</v>
      </c>
      <c r="I235" s="2" t="s">
        <v>63</v>
      </c>
      <c r="J235" s="2">
        <v>100</v>
      </c>
      <c r="K235" t="s">
        <v>374</v>
      </c>
      <c r="L235">
        <v>300</v>
      </c>
      <c r="M235" t="s">
        <v>65</v>
      </c>
      <c r="N235" s="2">
        <v>1</v>
      </c>
      <c r="O235" s="2" t="s">
        <v>66</v>
      </c>
      <c r="P235" s="2">
        <v>30000</v>
      </c>
      <c r="Q235" s="2">
        <v>300</v>
      </c>
      <c r="R235" s="3">
        <v>9.85</v>
      </c>
      <c r="S235" s="3">
        <v>2955</v>
      </c>
      <c r="T235" s="1">
        <v>43987</v>
      </c>
      <c r="U235" s="1">
        <f t="shared" ca="1" si="19"/>
        <v>43987</v>
      </c>
      <c r="V235" s="1" t="str">
        <f t="shared" ca="1" si="20"/>
        <v>23</v>
      </c>
      <c r="W235" t="s">
        <v>1237</v>
      </c>
      <c r="X235" t="s">
        <v>68</v>
      </c>
      <c r="Y235" t="s">
        <v>1250</v>
      </c>
      <c r="Z235" t="s">
        <v>1239</v>
      </c>
      <c r="AA235" s="2" t="s">
        <v>69</v>
      </c>
      <c r="AB235" s="2">
        <v>300</v>
      </c>
      <c r="AC235" t="s">
        <v>1251</v>
      </c>
      <c r="AD235" s="1">
        <v>44007</v>
      </c>
      <c r="AK235" s="2">
        <v>0</v>
      </c>
      <c r="AL235" s="2" t="s">
        <v>769</v>
      </c>
      <c r="AM235" s="2" t="s">
        <v>374</v>
      </c>
      <c r="AN235" s="2">
        <v>0</v>
      </c>
      <c r="AO235" s="1">
        <v>43987</v>
      </c>
      <c r="AP235" t="s">
        <v>1252</v>
      </c>
      <c r="AT235" t="s">
        <v>1253</v>
      </c>
      <c r="AV235" t="s">
        <v>102</v>
      </c>
      <c r="AW235" s="4">
        <v>2955</v>
      </c>
      <c r="AX235" s="4">
        <v>298.45500000000004</v>
      </c>
      <c r="AY235" s="4">
        <v>0</v>
      </c>
      <c r="AZ235" s="4">
        <v>0</v>
      </c>
      <c r="BA235" s="4">
        <v>3253.4549999999999</v>
      </c>
      <c r="BB235" s="2">
        <v>30000</v>
      </c>
      <c r="BC235" s="4" t="s">
        <v>374</v>
      </c>
      <c r="BD235" s="4">
        <v>0.1084485</v>
      </c>
      <c r="BE235" s="4" t="s">
        <v>771</v>
      </c>
      <c r="BF235" s="4" t="s">
        <v>65</v>
      </c>
      <c r="BG235" s="4">
        <v>100</v>
      </c>
      <c r="BH235" s="4">
        <v>10.844850000000001</v>
      </c>
      <c r="BJ235" t="s">
        <v>184</v>
      </c>
      <c r="BK235" s="1" t="s">
        <v>1134</v>
      </c>
      <c r="BL235">
        <f t="shared" si="21"/>
        <v>-13</v>
      </c>
      <c r="BM235" s="12">
        <f t="shared" si="22"/>
        <v>9.8500000000000004E-2</v>
      </c>
    </row>
    <row r="236" spans="1:65">
      <c r="A236" s="1">
        <v>43910</v>
      </c>
      <c r="B236" s="1" t="str">
        <f t="shared" si="18"/>
        <v>12</v>
      </c>
      <c r="C236" t="s">
        <v>429</v>
      </c>
      <c r="D236" t="s">
        <v>430</v>
      </c>
      <c r="E236" t="s">
        <v>596</v>
      </c>
      <c r="F236" t="s">
        <v>431</v>
      </c>
      <c r="G236" t="s">
        <v>432</v>
      </c>
      <c r="H236" s="2" t="s">
        <v>63</v>
      </c>
      <c r="I236" s="2" t="s">
        <v>63</v>
      </c>
      <c r="J236" s="2">
        <v>100000</v>
      </c>
      <c r="K236" t="s">
        <v>433</v>
      </c>
      <c r="L236" t="s">
        <v>63</v>
      </c>
      <c r="M236" t="s">
        <v>63</v>
      </c>
      <c r="N236" s="2">
        <v>1</v>
      </c>
      <c r="O236" s="2" t="s">
        <v>66</v>
      </c>
      <c r="P236" s="2">
        <v>100000</v>
      </c>
      <c r="Q236" s="2" t="s">
        <v>63</v>
      </c>
      <c r="R236" s="3">
        <v>4.05</v>
      </c>
      <c r="S236" s="3">
        <v>405000</v>
      </c>
      <c r="T236" s="1">
        <v>43917</v>
      </c>
      <c r="U236" s="1">
        <f t="shared" ca="1" si="19"/>
        <v>43917</v>
      </c>
      <c r="V236" s="1" t="str">
        <f t="shared" ca="1" si="20"/>
        <v>13</v>
      </c>
      <c r="W236" t="s">
        <v>268</v>
      </c>
      <c r="X236" t="s">
        <v>68</v>
      </c>
      <c r="Y236" t="s">
        <v>434</v>
      </c>
      <c r="AA236" s="2" t="s">
        <v>69</v>
      </c>
      <c r="AB236" s="2">
        <v>100000</v>
      </c>
      <c r="AC236" s="1" t="s">
        <v>435</v>
      </c>
      <c r="AD236" s="1">
        <v>43935</v>
      </c>
      <c r="AE236" s="2"/>
      <c r="AH236" s="2"/>
      <c r="AK236" s="2">
        <v>0</v>
      </c>
      <c r="AL236" s="2"/>
      <c r="AN236" s="2"/>
      <c r="AO236" s="1">
        <v>43917</v>
      </c>
      <c r="AP236" t="s">
        <v>436</v>
      </c>
      <c r="AT236" t="s">
        <v>437</v>
      </c>
      <c r="AU236" t="s">
        <v>438</v>
      </c>
      <c r="AV236" t="s">
        <v>72</v>
      </c>
      <c r="AW236" s="4">
        <v>405000</v>
      </c>
      <c r="AX236" s="4">
        <v>40905</v>
      </c>
      <c r="AY236" s="4">
        <v>0</v>
      </c>
      <c r="AZ236" s="4">
        <v>0</v>
      </c>
      <c r="BA236" s="4">
        <v>445905</v>
      </c>
      <c r="BB236" s="2">
        <v>100000</v>
      </c>
      <c r="BC236" s="4" t="s">
        <v>374</v>
      </c>
      <c r="BD236" s="4">
        <v>4.4590500000000004</v>
      </c>
      <c r="BE236" s="4" t="s">
        <v>439</v>
      </c>
      <c r="BF236" s="4" t="s">
        <v>65</v>
      </c>
      <c r="BG236" s="4">
        <v>50</v>
      </c>
      <c r="BH236" s="4">
        <v>222.95250000000001</v>
      </c>
      <c r="BJ236" t="s">
        <v>75</v>
      </c>
      <c r="BK236" s="1" t="s">
        <v>76</v>
      </c>
      <c r="BL236">
        <f t="shared" si="21"/>
        <v>7</v>
      </c>
      <c r="BM236" s="12">
        <f t="shared" si="22"/>
        <v>4.05</v>
      </c>
    </row>
    <row r="237" spans="1:65">
      <c r="A237" s="1">
        <v>43895</v>
      </c>
      <c r="B237" s="1" t="str">
        <f t="shared" si="18"/>
        <v>10</v>
      </c>
      <c r="C237" t="s">
        <v>440</v>
      </c>
      <c r="D237" t="s">
        <v>430</v>
      </c>
      <c r="E237" t="s">
        <v>596</v>
      </c>
      <c r="F237" t="s">
        <v>441</v>
      </c>
      <c r="G237" t="s">
        <v>442</v>
      </c>
      <c r="H237" s="2" t="s">
        <v>63</v>
      </c>
      <c r="I237" s="2" t="s">
        <v>63</v>
      </c>
      <c r="J237" s="2">
        <v>5500</v>
      </c>
      <c r="K237" t="s">
        <v>433</v>
      </c>
      <c r="L237" t="s">
        <v>63</v>
      </c>
      <c r="M237" t="s">
        <v>63</v>
      </c>
      <c r="N237" s="2">
        <v>1</v>
      </c>
      <c r="O237" s="2" t="s">
        <v>90</v>
      </c>
      <c r="P237" s="2">
        <v>5500</v>
      </c>
      <c r="Q237" s="2" t="s">
        <v>63</v>
      </c>
      <c r="R237" s="3">
        <v>1.39</v>
      </c>
      <c r="S237" s="3">
        <v>7644.9999999999991</v>
      </c>
      <c r="T237" s="1">
        <v>43924</v>
      </c>
      <c r="U237" s="1">
        <f t="shared" ca="1" si="19"/>
        <v>43924</v>
      </c>
      <c r="V237" s="1" t="str">
        <f t="shared" ca="1" si="20"/>
        <v>14</v>
      </c>
      <c r="W237" t="s">
        <v>443</v>
      </c>
      <c r="X237" t="s">
        <v>68</v>
      </c>
      <c r="Y237" t="s">
        <v>444</v>
      </c>
      <c r="AA237" s="2" t="s">
        <v>69</v>
      </c>
      <c r="AB237" s="2">
        <v>5500</v>
      </c>
      <c r="AC237">
        <v>1025986</v>
      </c>
      <c r="AD237" s="1">
        <v>43937</v>
      </c>
      <c r="AE237" s="2"/>
      <c r="AH237" s="2"/>
      <c r="AK237" s="2">
        <v>0</v>
      </c>
      <c r="AL237" s="2"/>
      <c r="AN237" s="2"/>
      <c r="AO237" s="1">
        <v>43924</v>
      </c>
      <c r="AT237" t="s">
        <v>445</v>
      </c>
      <c r="AU237" t="s">
        <v>446</v>
      </c>
      <c r="AV237" t="s">
        <v>72</v>
      </c>
      <c r="AW237" s="4">
        <v>7644.9999999999991</v>
      </c>
      <c r="AX237">
        <v>772.14499999999998</v>
      </c>
      <c r="AY237" s="4">
        <v>248.98</v>
      </c>
      <c r="AZ237" s="4">
        <v>0</v>
      </c>
      <c r="BA237" s="4">
        <v>8666.1249999999982</v>
      </c>
      <c r="BB237" s="2">
        <v>5500</v>
      </c>
      <c r="BC237" s="4" t="s">
        <v>374</v>
      </c>
      <c r="BD237" s="4">
        <v>1.5756590909090906</v>
      </c>
      <c r="BE237" s="4" t="s">
        <v>439</v>
      </c>
      <c r="BF237" s="4" t="s">
        <v>65</v>
      </c>
      <c r="BG237" s="4">
        <v>50</v>
      </c>
      <c r="BH237" s="4">
        <v>78.78295454545453</v>
      </c>
      <c r="BJ237" t="s">
        <v>75</v>
      </c>
      <c r="BK237" s="1" t="s">
        <v>76</v>
      </c>
      <c r="BL237">
        <f t="shared" si="21"/>
        <v>29</v>
      </c>
      <c r="BM237" s="12">
        <f t="shared" si="22"/>
        <v>1.39</v>
      </c>
    </row>
    <row r="238" spans="1:65">
      <c r="A238" s="1">
        <v>43910</v>
      </c>
      <c r="B238" s="1" t="str">
        <f t="shared" si="18"/>
        <v>12</v>
      </c>
      <c r="C238" t="s">
        <v>591</v>
      </c>
      <c r="D238" t="s">
        <v>430</v>
      </c>
      <c r="E238" t="s">
        <v>596</v>
      </c>
      <c r="F238" t="s">
        <v>592</v>
      </c>
      <c r="G238" t="s">
        <v>593</v>
      </c>
      <c r="H238" s="2" t="s">
        <v>63</v>
      </c>
      <c r="I238" s="2" t="s">
        <v>63</v>
      </c>
      <c r="J238" s="2">
        <v>180000</v>
      </c>
      <c r="K238" t="s">
        <v>433</v>
      </c>
      <c r="L238" t="s">
        <v>63</v>
      </c>
      <c r="M238" t="s">
        <v>63</v>
      </c>
      <c r="N238" s="2">
        <v>1</v>
      </c>
      <c r="O238" s="2" t="s">
        <v>66</v>
      </c>
      <c r="P238" s="2">
        <v>180000</v>
      </c>
      <c r="Q238" s="2" t="s">
        <v>63</v>
      </c>
      <c r="R238" s="3">
        <v>1.08</v>
      </c>
      <c r="S238" s="3">
        <v>194400</v>
      </c>
      <c r="T238" s="1" t="s">
        <v>149</v>
      </c>
      <c r="U238" s="1">
        <f t="shared" ca="1" si="19"/>
        <v>44126</v>
      </c>
      <c r="V238" s="1" t="str">
        <f t="shared" ca="1" si="20"/>
        <v>43</v>
      </c>
      <c r="W238" t="s">
        <v>268</v>
      </c>
      <c r="X238" t="s">
        <v>68</v>
      </c>
      <c r="Y238" t="s">
        <v>594</v>
      </c>
      <c r="AA238" s="2" t="s">
        <v>69</v>
      </c>
      <c r="AB238" s="2">
        <v>180000</v>
      </c>
      <c r="AC238" t="s">
        <v>595</v>
      </c>
      <c r="AD238" s="1">
        <v>43945</v>
      </c>
      <c r="AE238" s="2"/>
      <c r="AH238" s="2"/>
      <c r="AK238" s="2">
        <v>0</v>
      </c>
      <c r="AL238" t="s">
        <v>596</v>
      </c>
      <c r="AM238" t="s">
        <v>374</v>
      </c>
      <c r="AN238" s="2">
        <v>0</v>
      </c>
      <c r="AO238" s="1">
        <v>49674</v>
      </c>
      <c r="AP238" t="s">
        <v>597</v>
      </c>
      <c r="AT238" t="s">
        <v>598</v>
      </c>
      <c r="AU238" t="s">
        <v>599</v>
      </c>
      <c r="AV238" t="s">
        <v>102</v>
      </c>
      <c r="AW238" s="4">
        <v>194400</v>
      </c>
      <c r="AX238" s="4">
        <v>19634.400000000001</v>
      </c>
      <c r="AY238" s="4">
        <v>0</v>
      </c>
      <c r="AZ238" s="4">
        <v>0</v>
      </c>
      <c r="BA238" s="4">
        <v>214034.4</v>
      </c>
      <c r="BB238" s="2">
        <v>180000</v>
      </c>
      <c r="BC238" s="4" t="s">
        <v>374</v>
      </c>
      <c r="BD238" s="4">
        <v>1.1890799999999999</v>
      </c>
      <c r="BE238" s="4" t="s">
        <v>439</v>
      </c>
      <c r="BF238" s="4" t="s">
        <v>65</v>
      </c>
      <c r="BG238" s="4">
        <v>50</v>
      </c>
      <c r="BH238" s="4">
        <v>59.453999999999994</v>
      </c>
      <c r="BJ238" t="s">
        <v>75</v>
      </c>
      <c r="BK238" s="1" t="s">
        <v>76</v>
      </c>
      <c r="BL238">
        <f t="shared" si="21"/>
        <v>90</v>
      </c>
      <c r="BM238" s="12">
        <f t="shared" si="22"/>
        <v>1.08</v>
      </c>
    </row>
    <row r="239" spans="1:65">
      <c r="A239" s="1">
        <v>43925</v>
      </c>
      <c r="B239" s="1" t="str">
        <f t="shared" si="18"/>
        <v>14</v>
      </c>
      <c r="C239" t="s">
        <v>722</v>
      </c>
      <c r="D239" t="s">
        <v>430</v>
      </c>
      <c r="E239" t="s">
        <v>596</v>
      </c>
      <c r="F239" t="s">
        <v>723</v>
      </c>
      <c r="G239">
        <v>1501217</v>
      </c>
      <c r="H239" s="2" t="s">
        <v>63</v>
      </c>
      <c r="I239" s="2" t="s">
        <v>63</v>
      </c>
      <c r="J239" s="2">
        <v>1000000</v>
      </c>
      <c r="K239" t="s">
        <v>433</v>
      </c>
      <c r="L239" s="2">
        <v>20000</v>
      </c>
      <c r="M239" t="s">
        <v>206</v>
      </c>
      <c r="N239" s="2">
        <v>1</v>
      </c>
      <c r="O239" s="2" t="s">
        <v>66</v>
      </c>
      <c r="P239" s="2">
        <v>1000000</v>
      </c>
      <c r="Q239" s="2">
        <v>20000</v>
      </c>
      <c r="R239" s="3">
        <v>0.57999999999999996</v>
      </c>
      <c r="S239" s="3">
        <v>580000</v>
      </c>
      <c r="T239" s="1">
        <v>43936</v>
      </c>
      <c r="U239" s="1">
        <f t="shared" ca="1" si="19"/>
        <v>43936</v>
      </c>
      <c r="V239" s="1" t="str">
        <f t="shared" ca="1" si="20"/>
        <v>16</v>
      </c>
      <c r="W239" t="s">
        <v>724</v>
      </c>
      <c r="X239" t="s">
        <v>68</v>
      </c>
      <c r="Y239" t="s">
        <v>725</v>
      </c>
      <c r="AA239" s="2" t="s">
        <v>69</v>
      </c>
      <c r="AB239" s="2">
        <v>150000</v>
      </c>
      <c r="AC239">
        <v>6688</v>
      </c>
      <c r="AD239" s="1">
        <v>43956</v>
      </c>
      <c r="AE239">
        <v>560000</v>
      </c>
      <c r="AF239">
        <v>6738</v>
      </c>
      <c r="AG239" s="1">
        <v>43966</v>
      </c>
      <c r="AH239">
        <v>290000</v>
      </c>
      <c r="AI239">
        <v>6744</v>
      </c>
      <c r="AJ239" s="1">
        <v>43966</v>
      </c>
      <c r="AK239" s="2">
        <v>0</v>
      </c>
      <c r="AL239" t="s">
        <v>596</v>
      </c>
      <c r="AM239" t="s">
        <v>374</v>
      </c>
      <c r="AN239" s="2">
        <v>0</v>
      </c>
      <c r="AO239" s="1">
        <v>43936</v>
      </c>
      <c r="AP239" t="s">
        <v>726</v>
      </c>
      <c r="AT239" t="s">
        <v>727</v>
      </c>
      <c r="AU239" t="s">
        <v>728</v>
      </c>
      <c r="AV239" t="s">
        <v>72</v>
      </c>
      <c r="AW239" s="4">
        <v>580000</v>
      </c>
      <c r="AX239" s="4">
        <v>58580.000000000007</v>
      </c>
      <c r="AY239" s="4">
        <v>14479</v>
      </c>
      <c r="AZ239" s="4">
        <v>0</v>
      </c>
      <c r="BA239" s="4">
        <v>653059</v>
      </c>
      <c r="BB239" s="2">
        <v>1000000</v>
      </c>
      <c r="BC239" s="4" t="s">
        <v>374</v>
      </c>
      <c r="BD239" s="4">
        <v>0.65305899999999995</v>
      </c>
      <c r="BE239" s="4" t="s">
        <v>439</v>
      </c>
      <c r="BF239" s="4" t="s">
        <v>65</v>
      </c>
      <c r="BG239" s="4">
        <v>50</v>
      </c>
      <c r="BH239" s="4">
        <v>32.652949999999997</v>
      </c>
      <c r="BI239" t="s">
        <v>729</v>
      </c>
      <c r="BJ239" t="s">
        <v>75</v>
      </c>
      <c r="BK239" s="1" t="s">
        <v>704</v>
      </c>
      <c r="BL239">
        <f t="shared" si="21"/>
        <v>11</v>
      </c>
      <c r="BM239" s="12">
        <f t="shared" si="22"/>
        <v>0.57999999999999996</v>
      </c>
    </row>
    <row r="240" spans="1:65">
      <c r="A240" s="1">
        <v>43930</v>
      </c>
      <c r="B240" s="1" t="str">
        <f t="shared" si="18"/>
        <v>15</v>
      </c>
      <c r="C240" t="s">
        <v>797</v>
      </c>
      <c r="D240" t="s">
        <v>430</v>
      </c>
      <c r="E240" t="s">
        <v>596</v>
      </c>
      <c r="F240" t="s">
        <v>798</v>
      </c>
      <c r="G240" t="s">
        <v>799</v>
      </c>
      <c r="H240" s="2" t="s">
        <v>63</v>
      </c>
      <c r="I240" s="2" t="s">
        <v>63</v>
      </c>
      <c r="J240" s="2">
        <v>1250</v>
      </c>
      <c r="K240" t="s">
        <v>433</v>
      </c>
      <c r="L240" t="s">
        <v>63</v>
      </c>
      <c r="M240" t="s">
        <v>63</v>
      </c>
      <c r="N240" s="2">
        <v>200</v>
      </c>
      <c r="O240" s="2" t="s">
        <v>90</v>
      </c>
      <c r="P240" s="2">
        <v>250000</v>
      </c>
      <c r="Q240" s="2" t="s">
        <v>63</v>
      </c>
      <c r="R240" s="3">
        <v>1250</v>
      </c>
      <c r="S240" s="3">
        <v>250000</v>
      </c>
      <c r="T240" s="1">
        <v>43958</v>
      </c>
      <c r="U240" s="1">
        <f t="shared" ca="1" si="19"/>
        <v>43958</v>
      </c>
      <c r="V240" s="1" t="str">
        <f t="shared" ca="1" si="20"/>
        <v>19</v>
      </c>
      <c r="W240" t="s">
        <v>800</v>
      </c>
      <c r="X240" t="s">
        <v>68</v>
      </c>
      <c r="Y240" t="s">
        <v>801</v>
      </c>
      <c r="AA240" s="2" t="s">
        <v>69</v>
      </c>
      <c r="AB240" s="2">
        <v>20</v>
      </c>
      <c r="AC240" t="s">
        <v>802</v>
      </c>
      <c r="AD240" s="1">
        <v>43945</v>
      </c>
      <c r="AE240" s="2">
        <v>180</v>
      </c>
      <c r="AF240" s="1" t="s">
        <v>803</v>
      </c>
      <c r="AG240" s="1">
        <v>43965</v>
      </c>
      <c r="AH240" s="2"/>
      <c r="AK240" s="2">
        <v>0</v>
      </c>
      <c r="AL240" t="s">
        <v>596</v>
      </c>
      <c r="AM240" t="s">
        <v>374</v>
      </c>
      <c r="AN240" s="2">
        <v>0</v>
      </c>
      <c r="AO240" s="1">
        <v>43958</v>
      </c>
      <c r="AP240" t="s">
        <v>804</v>
      </c>
      <c r="AT240" t="s">
        <v>805</v>
      </c>
      <c r="AU240" t="s">
        <v>806</v>
      </c>
      <c r="AV240" t="s">
        <v>102</v>
      </c>
      <c r="AW240" s="4">
        <v>250000</v>
      </c>
      <c r="AX240" s="4">
        <v>25250</v>
      </c>
      <c r="AY240" s="4">
        <v>0</v>
      </c>
      <c r="AZ240" s="4">
        <v>0</v>
      </c>
      <c r="BA240" s="4">
        <v>275250</v>
      </c>
      <c r="BB240" s="2">
        <v>250000</v>
      </c>
      <c r="BC240" s="4" t="s">
        <v>374</v>
      </c>
      <c r="BD240" s="4">
        <v>1.101</v>
      </c>
      <c r="BE240" s="4" t="s">
        <v>439</v>
      </c>
      <c r="BF240" s="4" t="s">
        <v>65</v>
      </c>
      <c r="BG240" s="4">
        <v>50</v>
      </c>
      <c r="BH240" s="4">
        <v>55.05</v>
      </c>
      <c r="BJ240" t="s">
        <v>75</v>
      </c>
      <c r="BK240" s="1" t="s">
        <v>704</v>
      </c>
      <c r="BL240">
        <f t="shared" si="21"/>
        <v>28</v>
      </c>
      <c r="BM240" s="12">
        <f t="shared" si="22"/>
        <v>1</v>
      </c>
    </row>
    <row r="241" spans="1:65">
      <c r="A241" s="1">
        <v>43931</v>
      </c>
      <c r="B241" s="1" t="str">
        <f t="shared" si="18"/>
        <v>15</v>
      </c>
      <c r="C241" t="s">
        <v>627</v>
      </c>
      <c r="D241" t="s">
        <v>430</v>
      </c>
      <c r="E241" t="s">
        <v>596</v>
      </c>
      <c r="F241" t="s">
        <v>807</v>
      </c>
      <c r="G241" t="s">
        <v>808</v>
      </c>
      <c r="H241" s="2" t="s">
        <v>63</v>
      </c>
      <c r="I241" s="2" t="s">
        <v>63</v>
      </c>
      <c r="J241" s="2">
        <v>50</v>
      </c>
      <c r="K241" t="s">
        <v>433</v>
      </c>
      <c r="L241" s="5">
        <v>400</v>
      </c>
      <c r="M241" t="s">
        <v>65</v>
      </c>
      <c r="N241" s="2">
        <v>1</v>
      </c>
      <c r="O241" s="2" t="s">
        <v>66</v>
      </c>
      <c r="P241" s="2">
        <v>20000</v>
      </c>
      <c r="Q241" s="2">
        <v>400</v>
      </c>
      <c r="R241" s="3">
        <v>34.99</v>
      </c>
      <c r="S241" s="3">
        <v>13996</v>
      </c>
      <c r="T241" s="1">
        <v>43969</v>
      </c>
      <c r="U241" s="1">
        <f t="shared" ca="1" si="19"/>
        <v>43969</v>
      </c>
      <c r="V241" s="1" t="str">
        <f t="shared" ca="1" si="20"/>
        <v>21</v>
      </c>
      <c r="W241" t="s">
        <v>724</v>
      </c>
      <c r="X241" t="s">
        <v>68</v>
      </c>
      <c r="Y241" t="s">
        <v>809</v>
      </c>
      <c r="AA241" s="2" t="s">
        <v>69</v>
      </c>
      <c r="AB241" s="2">
        <v>400</v>
      </c>
      <c r="AC241" t="s">
        <v>810</v>
      </c>
      <c r="AD241" s="1">
        <v>43994</v>
      </c>
      <c r="AE241" s="2"/>
      <c r="AH241" s="2"/>
      <c r="AK241" s="2">
        <v>0</v>
      </c>
      <c r="AL241" t="s">
        <v>596</v>
      </c>
      <c r="AM241" t="s">
        <v>374</v>
      </c>
      <c r="AN241" s="2">
        <v>0</v>
      </c>
      <c r="AO241" s="1">
        <v>43969</v>
      </c>
      <c r="AT241" t="s">
        <v>811</v>
      </c>
      <c r="AU241" t="s">
        <v>812</v>
      </c>
      <c r="AV241" t="s">
        <v>72</v>
      </c>
      <c r="AW241" s="4">
        <v>13996</v>
      </c>
      <c r="AX241" s="4">
        <v>1413.596</v>
      </c>
      <c r="AY241" s="4">
        <v>0</v>
      </c>
      <c r="AZ241" s="4">
        <v>0</v>
      </c>
      <c r="BA241" s="4">
        <v>15409.596</v>
      </c>
      <c r="BB241" s="2">
        <v>20000</v>
      </c>
      <c r="BC241" s="4" t="s">
        <v>374</v>
      </c>
      <c r="BD241" s="4">
        <v>0.77047979999999994</v>
      </c>
      <c r="BE241" s="4" t="s">
        <v>439</v>
      </c>
      <c r="BF241" s="4" t="s">
        <v>65</v>
      </c>
      <c r="BG241" s="4">
        <v>50</v>
      </c>
      <c r="BH241" s="4">
        <v>38.523989999999998</v>
      </c>
      <c r="BJ241" t="s">
        <v>75</v>
      </c>
      <c r="BK241" s="1" t="s">
        <v>704</v>
      </c>
      <c r="BL241">
        <f t="shared" si="21"/>
        <v>38</v>
      </c>
      <c r="BM241" s="12">
        <f t="shared" si="22"/>
        <v>0.69979999999999998</v>
      </c>
    </row>
    <row r="242" spans="1:65">
      <c r="A242" s="1">
        <v>43938</v>
      </c>
      <c r="B242" s="1" t="str">
        <f t="shared" si="18"/>
        <v>16</v>
      </c>
      <c r="C242" t="s">
        <v>873</v>
      </c>
      <c r="D242" t="s">
        <v>430</v>
      </c>
      <c r="E242" t="s">
        <v>596</v>
      </c>
      <c r="F242" t="s">
        <v>925</v>
      </c>
      <c r="G242">
        <v>127180</v>
      </c>
      <c r="H242" s="2" t="s">
        <v>63</v>
      </c>
      <c r="I242" s="2" t="s">
        <v>63</v>
      </c>
      <c r="J242" s="2">
        <v>50</v>
      </c>
      <c r="K242" t="s">
        <v>433</v>
      </c>
      <c r="L242">
        <v>40</v>
      </c>
      <c r="M242" t="s">
        <v>65</v>
      </c>
      <c r="N242" s="2">
        <v>90</v>
      </c>
      <c r="O242" s="2" t="s">
        <v>90</v>
      </c>
      <c r="P242" s="2">
        <v>180000</v>
      </c>
      <c r="Q242" s="2">
        <v>3600</v>
      </c>
      <c r="R242" s="3">
        <v>1360</v>
      </c>
      <c r="S242" s="3">
        <v>122400</v>
      </c>
      <c r="T242" s="1">
        <v>43945</v>
      </c>
      <c r="U242" s="1">
        <f t="shared" ca="1" si="19"/>
        <v>43945</v>
      </c>
      <c r="V242" s="1" t="str">
        <f t="shared" ca="1" si="20"/>
        <v>17</v>
      </c>
      <c r="W242" t="s">
        <v>724</v>
      </c>
      <c r="X242" t="s">
        <v>68</v>
      </c>
      <c r="Y242" t="s">
        <v>926</v>
      </c>
      <c r="AA242" s="2" t="s">
        <v>69</v>
      </c>
      <c r="AB242" s="2">
        <v>88</v>
      </c>
      <c r="AC242" t="s">
        <v>876</v>
      </c>
      <c r="AD242" s="1">
        <v>43944</v>
      </c>
      <c r="AE242" s="2">
        <v>2</v>
      </c>
      <c r="AF242" t="s">
        <v>876</v>
      </c>
      <c r="AG242" s="1">
        <v>43944</v>
      </c>
      <c r="AH242" s="2"/>
      <c r="AK242" s="2">
        <v>0</v>
      </c>
      <c r="AL242" t="s">
        <v>596</v>
      </c>
      <c r="AM242" t="s">
        <v>374</v>
      </c>
      <c r="AN242" s="2">
        <v>0</v>
      </c>
      <c r="AO242" s="1">
        <v>43945</v>
      </c>
      <c r="AP242" t="s">
        <v>927</v>
      </c>
      <c r="AT242" t="s">
        <v>928</v>
      </c>
      <c r="AU242" t="s">
        <v>879</v>
      </c>
      <c r="AV242" t="s">
        <v>72</v>
      </c>
      <c r="AW242" s="4">
        <v>122400</v>
      </c>
      <c r="AX242" s="4">
        <v>12362.400000000001</v>
      </c>
      <c r="AY242" s="4">
        <v>0</v>
      </c>
      <c r="AZ242" s="4">
        <v>0</v>
      </c>
      <c r="BA242" s="4">
        <v>134762.4</v>
      </c>
      <c r="BB242" s="2">
        <v>180000</v>
      </c>
      <c r="BC242" s="4" t="s">
        <v>374</v>
      </c>
      <c r="BD242" s="4">
        <v>0.74868000000000001</v>
      </c>
      <c r="BE242" s="4" t="s">
        <v>439</v>
      </c>
      <c r="BF242" s="4" t="s">
        <v>65</v>
      </c>
      <c r="BG242" s="4">
        <v>50</v>
      </c>
      <c r="BH242" s="4">
        <v>37.433999999999997</v>
      </c>
      <c r="BJ242" t="s">
        <v>75</v>
      </c>
      <c r="BK242" s="1" t="s">
        <v>704</v>
      </c>
      <c r="BL242">
        <f t="shared" si="21"/>
        <v>7</v>
      </c>
      <c r="BM242" s="12">
        <f t="shared" si="22"/>
        <v>0.68</v>
      </c>
    </row>
    <row r="243" spans="1:65">
      <c r="A243" s="1">
        <v>43955</v>
      </c>
      <c r="B243" s="1" t="str">
        <f t="shared" si="18"/>
        <v>19</v>
      </c>
      <c r="C243" t="s">
        <v>1018</v>
      </c>
      <c r="D243" t="s">
        <v>430</v>
      </c>
      <c r="E243" t="s">
        <v>596</v>
      </c>
      <c r="F243" t="s">
        <v>1019</v>
      </c>
      <c r="H243" s="2" t="s">
        <v>63</v>
      </c>
      <c r="I243" s="2" t="s">
        <v>63</v>
      </c>
      <c r="J243" s="2">
        <v>50</v>
      </c>
      <c r="K243" t="s">
        <v>433</v>
      </c>
      <c r="L243">
        <v>18000</v>
      </c>
      <c r="M243" t="s">
        <v>65</v>
      </c>
      <c r="N243" s="2">
        <v>1</v>
      </c>
      <c r="O243" s="2" t="s">
        <v>66</v>
      </c>
      <c r="P243" s="2">
        <v>900000</v>
      </c>
      <c r="Q243" s="2" t="s">
        <v>63</v>
      </c>
      <c r="R243" s="3">
        <v>0.38</v>
      </c>
      <c r="S243" s="3">
        <v>342000</v>
      </c>
      <c r="T243" s="1">
        <v>43994</v>
      </c>
      <c r="U243" s="1">
        <f t="shared" ca="1" si="19"/>
        <v>43994</v>
      </c>
      <c r="V243" s="1" t="str">
        <f t="shared" ca="1" si="20"/>
        <v>24</v>
      </c>
      <c r="W243" t="s">
        <v>268</v>
      </c>
      <c r="X243" t="s">
        <v>68</v>
      </c>
      <c r="Y243" t="s">
        <v>1020</v>
      </c>
      <c r="AA243" s="2" t="s">
        <v>69</v>
      </c>
      <c r="AB243">
        <v>900000</v>
      </c>
      <c r="AC243" t="s">
        <v>1021</v>
      </c>
      <c r="AD243" s="1">
        <v>44018</v>
      </c>
      <c r="AK243" s="2">
        <v>0</v>
      </c>
      <c r="AL243" t="s">
        <v>596</v>
      </c>
      <c r="AM243" t="s">
        <v>374</v>
      </c>
      <c r="AN243" s="2">
        <v>0</v>
      </c>
      <c r="AO243" s="1">
        <v>43994</v>
      </c>
      <c r="AP243" t="s">
        <v>1022</v>
      </c>
      <c r="AT243" t="s">
        <v>1023</v>
      </c>
      <c r="AV243" t="s">
        <v>102</v>
      </c>
      <c r="AW243" s="4">
        <v>342000</v>
      </c>
      <c r="AX243" s="4">
        <v>34542</v>
      </c>
      <c r="AY243" s="4">
        <v>0</v>
      </c>
      <c r="AZ243" s="4">
        <v>0</v>
      </c>
      <c r="BA243" s="4">
        <v>376542</v>
      </c>
      <c r="BB243" s="2">
        <v>900000</v>
      </c>
      <c r="BC243" s="4" t="s">
        <v>374</v>
      </c>
      <c r="BD243" s="4">
        <v>0.41837999999999997</v>
      </c>
      <c r="BE243" s="4" t="s">
        <v>439</v>
      </c>
      <c r="BF243" s="4" t="s">
        <v>65</v>
      </c>
      <c r="BG243" s="4">
        <v>50</v>
      </c>
      <c r="BH243" s="4">
        <v>20.918999999999997</v>
      </c>
      <c r="BJ243" t="s">
        <v>75</v>
      </c>
      <c r="BK243" s="1" t="s">
        <v>1004</v>
      </c>
      <c r="BL243">
        <f t="shared" si="21"/>
        <v>39</v>
      </c>
      <c r="BM243" s="12">
        <f t="shared" si="22"/>
        <v>0.38</v>
      </c>
    </row>
    <row r="244" spans="1:65">
      <c r="A244" s="1">
        <v>43979</v>
      </c>
      <c r="B244" s="1" t="str">
        <f t="shared" si="18"/>
        <v>22</v>
      </c>
      <c r="C244" t="s">
        <v>627</v>
      </c>
      <c r="D244" t="s">
        <v>430</v>
      </c>
      <c r="E244" t="s">
        <v>596</v>
      </c>
      <c r="F244" t="s">
        <v>1153</v>
      </c>
      <c r="G244" t="s">
        <v>1154</v>
      </c>
      <c r="H244" s="2" t="s">
        <v>1115</v>
      </c>
      <c r="I244" s="2" t="s">
        <v>1115</v>
      </c>
      <c r="J244" s="2">
        <v>50</v>
      </c>
      <c r="K244" t="s">
        <v>433</v>
      </c>
      <c r="L244">
        <v>4000</v>
      </c>
      <c r="M244" t="s">
        <v>65</v>
      </c>
      <c r="N244" s="2">
        <v>1</v>
      </c>
      <c r="O244" s="2" t="s">
        <v>1114</v>
      </c>
      <c r="P244" s="2">
        <v>200000</v>
      </c>
      <c r="Q244" s="2">
        <v>4000</v>
      </c>
      <c r="R244" s="3">
        <v>17.95</v>
      </c>
      <c r="S244" s="3">
        <v>71800</v>
      </c>
      <c r="T244" s="1">
        <v>43994</v>
      </c>
      <c r="U244" s="1">
        <f t="shared" ca="1" si="19"/>
        <v>43994</v>
      </c>
      <c r="V244" s="1" t="str">
        <f t="shared" ca="1" si="20"/>
        <v>24</v>
      </c>
      <c r="W244" t="s">
        <v>882</v>
      </c>
      <c r="X244" t="s">
        <v>68</v>
      </c>
      <c r="Y244" t="s">
        <v>1155</v>
      </c>
      <c r="AA244" s="2" t="s">
        <v>69</v>
      </c>
      <c r="AB244" s="2">
        <v>4000</v>
      </c>
      <c r="AC244" t="s">
        <v>1156</v>
      </c>
      <c r="AD244" s="1">
        <v>43997</v>
      </c>
      <c r="AK244" s="2">
        <v>0</v>
      </c>
      <c r="AL244" t="s">
        <v>596</v>
      </c>
      <c r="AM244" t="s">
        <v>374</v>
      </c>
      <c r="AN244" s="2">
        <v>0</v>
      </c>
      <c r="AO244" s="1">
        <v>43994</v>
      </c>
      <c r="AP244" t="s">
        <v>1157</v>
      </c>
      <c r="AT244" t="s">
        <v>1158</v>
      </c>
      <c r="AU244" t="s">
        <v>1159</v>
      </c>
      <c r="AV244" t="s">
        <v>72</v>
      </c>
      <c r="AW244" s="4">
        <v>71800</v>
      </c>
      <c r="AX244" s="4">
        <v>7251.8</v>
      </c>
      <c r="AY244" s="4">
        <v>0</v>
      </c>
      <c r="AZ244" s="4">
        <v>0</v>
      </c>
      <c r="BA244" s="4">
        <v>79051.8</v>
      </c>
      <c r="BB244" s="2">
        <v>200000</v>
      </c>
      <c r="BC244" s="4" t="s">
        <v>374</v>
      </c>
      <c r="BD244" s="4">
        <v>0.39525900000000003</v>
      </c>
      <c r="BE244" s="4" t="s">
        <v>439</v>
      </c>
      <c r="BF244" s="4" t="s">
        <v>65</v>
      </c>
      <c r="BG244" s="4">
        <v>50</v>
      </c>
      <c r="BH244" s="4">
        <v>19.76295</v>
      </c>
      <c r="BJ244" t="s">
        <v>75</v>
      </c>
      <c r="BK244" s="1" t="s">
        <v>1004</v>
      </c>
      <c r="BL244">
        <f t="shared" si="21"/>
        <v>15</v>
      </c>
      <c r="BM244" s="12">
        <f t="shared" si="22"/>
        <v>0.35899999999999999</v>
      </c>
    </row>
    <row r="245" spans="1:65">
      <c r="A245" s="1">
        <v>43979</v>
      </c>
      <c r="B245" s="1" t="str">
        <f t="shared" si="18"/>
        <v>22</v>
      </c>
      <c r="C245" t="s">
        <v>627</v>
      </c>
      <c r="D245" t="s">
        <v>430</v>
      </c>
      <c r="E245" t="s">
        <v>596</v>
      </c>
      <c r="F245" t="s">
        <v>1160</v>
      </c>
      <c r="G245" t="s">
        <v>1154</v>
      </c>
      <c r="H245" s="2" t="s">
        <v>1115</v>
      </c>
      <c r="I245" s="2" t="s">
        <v>1115</v>
      </c>
      <c r="J245" s="2">
        <v>50</v>
      </c>
      <c r="K245" t="s">
        <v>433</v>
      </c>
      <c r="L245">
        <v>16000</v>
      </c>
      <c r="M245" t="s">
        <v>65</v>
      </c>
      <c r="N245" s="2">
        <v>1</v>
      </c>
      <c r="O245" s="2" t="s">
        <v>1114</v>
      </c>
      <c r="P245" s="2">
        <v>800000</v>
      </c>
      <c r="Q245" s="2">
        <v>16000</v>
      </c>
      <c r="R245" s="3">
        <v>17.95</v>
      </c>
      <c r="S245" s="3">
        <v>287200</v>
      </c>
      <c r="T245" s="1">
        <v>44018</v>
      </c>
      <c r="U245" s="1">
        <f t="shared" ca="1" si="19"/>
        <v>44018</v>
      </c>
      <c r="V245" s="1" t="str">
        <f t="shared" ca="1" si="20"/>
        <v>28</v>
      </c>
      <c r="W245" t="s">
        <v>882</v>
      </c>
      <c r="X245" t="s">
        <v>68</v>
      </c>
      <c r="Y245" t="s">
        <v>1155</v>
      </c>
      <c r="AA245" s="2" t="s">
        <v>210</v>
      </c>
      <c r="AB245" s="2"/>
      <c r="AD245" s="1"/>
      <c r="AK245" s="2">
        <v>16000</v>
      </c>
      <c r="AL245" t="s">
        <v>596</v>
      </c>
      <c r="AM245" t="s">
        <v>374</v>
      </c>
      <c r="AN245" s="2">
        <v>800000</v>
      </c>
      <c r="AO245" s="1">
        <v>44018</v>
      </c>
      <c r="AT245" t="s">
        <v>1161</v>
      </c>
      <c r="AV245" t="s">
        <v>72</v>
      </c>
      <c r="AW245" s="4">
        <v>287200</v>
      </c>
      <c r="AX245" s="4">
        <v>29007.200000000001</v>
      </c>
      <c r="AY245" s="4">
        <v>0</v>
      </c>
      <c r="AZ245" s="4">
        <v>0</v>
      </c>
      <c r="BA245" s="4">
        <v>316207.2</v>
      </c>
      <c r="BB245" s="2">
        <v>800000</v>
      </c>
      <c r="BC245" s="4" t="s">
        <v>374</v>
      </c>
      <c r="BD245" s="4">
        <v>0.39525900000000003</v>
      </c>
      <c r="BE245" s="4" t="s">
        <v>439</v>
      </c>
      <c r="BF245" s="4" t="s">
        <v>65</v>
      </c>
      <c r="BG245" s="4">
        <v>50</v>
      </c>
      <c r="BH245" s="4">
        <v>19.76295</v>
      </c>
      <c r="BJ245" t="s">
        <v>75</v>
      </c>
      <c r="BK245" s="1" t="s">
        <v>1004</v>
      </c>
      <c r="BL245">
        <f t="shared" si="21"/>
        <v>39</v>
      </c>
      <c r="BM245" s="12">
        <f t="shared" si="22"/>
        <v>0.35899999999999999</v>
      </c>
    </row>
    <row r="246" spans="1:65">
      <c r="A246" s="1">
        <v>44007</v>
      </c>
      <c r="B246" s="1" t="str">
        <f t="shared" si="18"/>
        <v>26</v>
      </c>
      <c r="C246" t="s">
        <v>1254</v>
      </c>
      <c r="D246" t="s">
        <v>430</v>
      </c>
      <c r="E246" t="s">
        <v>596</v>
      </c>
      <c r="F246" t="s">
        <v>1255</v>
      </c>
      <c r="G246" t="s">
        <v>1256</v>
      </c>
      <c r="H246" s="2" t="s">
        <v>63</v>
      </c>
      <c r="I246" s="2" t="s">
        <v>63</v>
      </c>
      <c r="J246" s="2">
        <v>100</v>
      </c>
      <c r="K246" t="s">
        <v>374</v>
      </c>
      <c r="L246">
        <v>20000</v>
      </c>
      <c r="M246" t="s">
        <v>65</v>
      </c>
      <c r="N246" s="2">
        <v>1</v>
      </c>
      <c r="O246" s="2" t="s">
        <v>66</v>
      </c>
      <c r="P246" s="2">
        <v>2000000</v>
      </c>
      <c r="Q246" s="2" t="s">
        <v>63</v>
      </c>
      <c r="R246" s="3">
        <v>0.19</v>
      </c>
      <c r="S246" s="3">
        <v>380000</v>
      </c>
      <c r="T246" s="1">
        <v>44018</v>
      </c>
      <c r="U246" s="1">
        <f t="shared" ca="1" si="19"/>
        <v>44018</v>
      </c>
      <c r="V246" s="1" t="str">
        <f t="shared" ca="1" si="20"/>
        <v>28</v>
      </c>
      <c r="W246" t="s">
        <v>1237</v>
      </c>
      <c r="X246" t="s">
        <v>68</v>
      </c>
      <c r="Y246" t="s">
        <v>1257</v>
      </c>
      <c r="AA246" s="2" t="s">
        <v>210</v>
      </c>
      <c r="AB246" s="2">
        <v>2016000</v>
      </c>
      <c r="AC246">
        <v>2125</v>
      </c>
      <c r="AD246" s="1">
        <v>44021</v>
      </c>
      <c r="AK246" s="2">
        <v>-16000</v>
      </c>
      <c r="AL246" t="s">
        <v>596</v>
      </c>
      <c r="AM246" t="s">
        <v>374</v>
      </c>
      <c r="AN246" s="2">
        <v>-16000</v>
      </c>
      <c r="AO246" s="1">
        <v>44018</v>
      </c>
      <c r="AP246" t="s">
        <v>1258</v>
      </c>
      <c r="AT246" t="s">
        <v>1259</v>
      </c>
      <c r="AV246" t="s">
        <v>72</v>
      </c>
      <c r="AW246" s="3">
        <v>380000</v>
      </c>
      <c r="AX246" s="7">
        <v>38380</v>
      </c>
      <c r="BA246" s="7">
        <v>418380</v>
      </c>
      <c r="BB246" s="2">
        <v>2000000</v>
      </c>
      <c r="BC246" s="2" t="s">
        <v>374</v>
      </c>
      <c r="BD246" s="4">
        <v>0.20918999999999999</v>
      </c>
      <c r="BF246" s="2"/>
      <c r="BG246" s="4"/>
      <c r="BH246" s="4"/>
      <c r="BL246">
        <f t="shared" si="21"/>
        <v>11</v>
      </c>
      <c r="BM246" s="12">
        <f t="shared" si="22"/>
        <v>0.19</v>
      </c>
    </row>
    <row r="247" spans="1:65">
      <c r="A247" s="1">
        <v>44014</v>
      </c>
      <c r="B247" s="1" t="str">
        <f t="shared" si="18"/>
        <v>27</v>
      </c>
      <c r="C247" t="s">
        <v>364</v>
      </c>
      <c r="D247" t="s">
        <v>430</v>
      </c>
      <c r="E247" t="s">
        <v>596</v>
      </c>
      <c r="F247" t="s">
        <v>1316</v>
      </c>
      <c r="G247" t="s">
        <v>1317</v>
      </c>
      <c r="H247" s="2" t="s">
        <v>63</v>
      </c>
      <c r="I247" s="2" t="s">
        <v>63</v>
      </c>
      <c r="J247" s="2">
        <v>2000000</v>
      </c>
      <c r="K247" t="s">
        <v>433</v>
      </c>
      <c r="L247" t="s">
        <v>63</v>
      </c>
      <c r="M247" t="s">
        <v>63</v>
      </c>
      <c r="N247" s="2">
        <v>1</v>
      </c>
      <c r="O247" s="2" t="s">
        <v>66</v>
      </c>
      <c r="P247" s="2">
        <v>2000000</v>
      </c>
      <c r="Q247" s="2" t="s">
        <v>63</v>
      </c>
      <c r="R247" s="3">
        <v>0.13800000000000001</v>
      </c>
      <c r="S247" s="3">
        <v>276000</v>
      </c>
      <c r="T247" s="1">
        <v>44028</v>
      </c>
      <c r="U247" s="1">
        <f t="shared" ca="1" si="19"/>
        <v>44028</v>
      </c>
      <c r="V247" s="1" t="str">
        <f t="shared" ca="1" si="20"/>
        <v>29</v>
      </c>
      <c r="W247" t="s">
        <v>576</v>
      </c>
      <c r="X247" t="s">
        <v>68</v>
      </c>
      <c r="Y247" t="s">
        <v>1318</v>
      </c>
      <c r="Z247" t="s">
        <v>1319</v>
      </c>
      <c r="AA247" s="2" t="s">
        <v>210</v>
      </c>
      <c r="AB247" s="2"/>
      <c r="AD247" s="1"/>
      <c r="AK247" s="2">
        <v>2000000</v>
      </c>
      <c r="AL247" t="s">
        <v>596</v>
      </c>
      <c r="AM247" t="s">
        <v>374</v>
      </c>
      <c r="AN247" s="2">
        <v>2000000</v>
      </c>
      <c r="AO247" s="1">
        <v>44028</v>
      </c>
      <c r="AT247" t="s">
        <v>1320</v>
      </c>
      <c r="AV247" t="s">
        <v>102</v>
      </c>
      <c r="AW247" s="3">
        <v>276000</v>
      </c>
      <c r="AX247" s="7">
        <v>27876</v>
      </c>
      <c r="BA247" s="7">
        <v>303876</v>
      </c>
      <c r="BB247" s="2"/>
      <c r="BC247" s="2"/>
      <c r="BF247" s="2"/>
      <c r="BG247" s="4"/>
      <c r="BH247" s="4"/>
      <c r="BL247">
        <f t="shared" si="21"/>
        <v>14</v>
      </c>
      <c r="BM247" s="12">
        <f t="shared" si="22"/>
        <v>0.13800000000000001</v>
      </c>
    </row>
    <row r="248" spans="1:65">
      <c r="A248" s="1">
        <v>43928</v>
      </c>
      <c r="B248" s="1" t="str">
        <f t="shared" si="18"/>
        <v>15</v>
      </c>
      <c r="C248" t="s">
        <v>750</v>
      </c>
      <c r="D248" t="s">
        <v>751</v>
      </c>
      <c r="E248" t="s">
        <v>754</v>
      </c>
      <c r="F248" t="s">
        <v>752</v>
      </c>
      <c r="H248" s="2" t="s">
        <v>63</v>
      </c>
      <c r="I248" s="2" t="s">
        <v>63</v>
      </c>
      <c r="J248" s="2">
        <v>99</v>
      </c>
      <c r="K248" t="s">
        <v>374</v>
      </c>
      <c r="L248" t="s">
        <v>63</v>
      </c>
      <c r="M248" t="s">
        <v>63</v>
      </c>
      <c r="N248" s="2">
        <v>1</v>
      </c>
      <c r="O248" s="2" t="s">
        <v>66</v>
      </c>
      <c r="P248" s="2">
        <v>99</v>
      </c>
      <c r="Q248" s="2" t="s">
        <v>63</v>
      </c>
      <c r="R248" s="3">
        <v>54.06</v>
      </c>
      <c r="S248" s="3">
        <v>5351.9400000000005</v>
      </c>
      <c r="T248" s="1">
        <v>43941</v>
      </c>
      <c r="U248" s="1">
        <f t="shared" ca="1" si="19"/>
        <v>43941</v>
      </c>
      <c r="V248" s="1" t="str">
        <f t="shared" ca="1" si="20"/>
        <v>17</v>
      </c>
      <c r="W248" t="s">
        <v>724</v>
      </c>
      <c r="X248" t="s">
        <v>68</v>
      </c>
      <c r="Y248" t="s">
        <v>753</v>
      </c>
      <c r="AA248" s="2" t="s">
        <v>69</v>
      </c>
      <c r="AB248">
        <v>99</v>
      </c>
      <c r="AD248" s="1"/>
      <c r="AE248" s="2"/>
      <c r="AH248" s="2"/>
      <c r="AK248" s="2">
        <v>0</v>
      </c>
      <c r="AL248" t="s">
        <v>754</v>
      </c>
      <c r="AM248" t="s">
        <v>374</v>
      </c>
      <c r="AN248" s="2">
        <v>0</v>
      </c>
      <c r="AO248" s="1">
        <v>43941</v>
      </c>
      <c r="AP248" t="s">
        <v>755</v>
      </c>
      <c r="AT248" t="s">
        <v>756</v>
      </c>
      <c r="AU248" t="s">
        <v>757</v>
      </c>
      <c r="AV248" t="s">
        <v>72</v>
      </c>
      <c r="AW248" s="4">
        <v>5351.9400000000005</v>
      </c>
      <c r="AX248" s="4">
        <v>540.54594000000009</v>
      </c>
      <c r="AY248" s="4">
        <v>0</v>
      </c>
      <c r="AZ248" s="4">
        <v>0</v>
      </c>
      <c r="BA248" s="4">
        <v>5892.4859400000005</v>
      </c>
      <c r="BB248" s="2">
        <v>99</v>
      </c>
      <c r="BC248" s="4" t="s">
        <v>374</v>
      </c>
      <c r="BD248" s="4">
        <v>59.520060000000008</v>
      </c>
      <c r="BE248" s="4" t="s">
        <v>758</v>
      </c>
      <c r="BF248" s="4" t="s">
        <v>374</v>
      </c>
      <c r="BG248" s="4">
        <v>1</v>
      </c>
      <c r="BH248" s="4">
        <v>59.520060000000008</v>
      </c>
      <c r="BJ248" t="s">
        <v>213</v>
      </c>
      <c r="BK248" s="1" t="s">
        <v>704</v>
      </c>
      <c r="BL248">
        <f t="shared" si="21"/>
        <v>13</v>
      </c>
      <c r="BM248" s="12">
        <f t="shared" si="22"/>
        <v>54.06</v>
      </c>
    </row>
    <row r="249" spans="1:65">
      <c r="A249" s="1">
        <v>43928</v>
      </c>
      <c r="B249" s="1" t="str">
        <f t="shared" si="18"/>
        <v>15</v>
      </c>
      <c r="C249" t="s">
        <v>750</v>
      </c>
      <c r="D249" t="s">
        <v>751</v>
      </c>
      <c r="E249" t="s">
        <v>754</v>
      </c>
      <c r="F249" t="s">
        <v>759</v>
      </c>
      <c r="G249" t="s">
        <v>760</v>
      </c>
      <c r="H249" s="2" t="s">
        <v>63</v>
      </c>
      <c r="I249" s="2" t="s">
        <v>63</v>
      </c>
      <c r="J249" s="2">
        <v>101</v>
      </c>
      <c r="K249" t="s">
        <v>374</v>
      </c>
      <c r="L249" t="s">
        <v>63</v>
      </c>
      <c r="M249" t="s">
        <v>63</v>
      </c>
      <c r="N249" s="2">
        <v>1</v>
      </c>
      <c r="O249" s="2" t="s">
        <v>66</v>
      </c>
      <c r="P249" s="2">
        <v>101</v>
      </c>
      <c r="Q249" s="2" t="s">
        <v>63</v>
      </c>
      <c r="R249" s="3">
        <v>37.5</v>
      </c>
      <c r="S249" s="3"/>
      <c r="T249" s="1">
        <v>43934</v>
      </c>
      <c r="U249" s="1">
        <f t="shared" ca="1" si="19"/>
        <v>43934</v>
      </c>
      <c r="V249" s="1" t="str">
        <f t="shared" ca="1" si="20"/>
        <v>16</v>
      </c>
      <c r="W249" t="s">
        <v>724</v>
      </c>
      <c r="X249" t="s">
        <v>68</v>
      </c>
      <c r="Y249" t="s">
        <v>761</v>
      </c>
      <c r="AA249" s="2" t="s">
        <v>151</v>
      </c>
      <c r="AD249" s="1"/>
      <c r="AE249" s="2"/>
      <c r="AH249" s="2"/>
      <c r="AK249" s="2"/>
      <c r="AL249" t="s">
        <v>754</v>
      </c>
      <c r="AM249" t="s">
        <v>374</v>
      </c>
      <c r="AN249" s="2"/>
      <c r="AO249" s="1"/>
      <c r="AT249" t="s">
        <v>762</v>
      </c>
      <c r="AV249" t="s">
        <v>72</v>
      </c>
      <c r="AW249" s="4"/>
      <c r="AX249" s="4"/>
      <c r="AY249" s="4"/>
      <c r="AZ249" s="4"/>
      <c r="BA249" s="4"/>
      <c r="BB249" s="2"/>
      <c r="BC249" s="4"/>
      <c r="BD249" s="4"/>
      <c r="BE249" s="4"/>
      <c r="BF249" s="4"/>
      <c r="BG249" s="4"/>
      <c r="BH249" s="4">
        <v>0</v>
      </c>
      <c r="BK249" s="1" t="s">
        <v>704</v>
      </c>
      <c r="BL249">
        <f t="shared" si="21"/>
        <v>6</v>
      </c>
      <c r="BM249" s="12">
        <f t="shared" si="22"/>
        <v>0</v>
      </c>
    </row>
    <row r="250" spans="1:65">
      <c r="A250" s="1">
        <v>43942</v>
      </c>
      <c r="B250" s="1" t="str">
        <f t="shared" si="18"/>
        <v>17</v>
      </c>
      <c r="C250" t="s">
        <v>671</v>
      </c>
      <c r="D250" t="s">
        <v>751</v>
      </c>
      <c r="E250" t="s">
        <v>754</v>
      </c>
      <c r="F250" t="s">
        <v>908</v>
      </c>
      <c r="G250" t="s">
        <v>909</v>
      </c>
      <c r="H250" s="2" t="s">
        <v>63</v>
      </c>
      <c r="I250" s="2" t="s">
        <v>63</v>
      </c>
      <c r="J250" s="2">
        <v>200</v>
      </c>
      <c r="K250" t="s">
        <v>374</v>
      </c>
      <c r="L250" t="s">
        <v>63</v>
      </c>
      <c r="M250" t="s">
        <v>63</v>
      </c>
      <c r="N250" s="2">
        <v>1</v>
      </c>
      <c r="O250" s="2" t="s">
        <v>66</v>
      </c>
      <c r="P250" s="2">
        <v>200</v>
      </c>
      <c r="Q250" s="2" t="s">
        <v>63</v>
      </c>
      <c r="R250" s="3">
        <v>71.97</v>
      </c>
      <c r="S250" s="3">
        <v>14394</v>
      </c>
      <c r="T250" s="1">
        <v>43959</v>
      </c>
      <c r="U250" s="1">
        <f t="shared" ca="1" si="19"/>
        <v>43959</v>
      </c>
      <c r="V250" s="1" t="str">
        <f t="shared" ca="1" si="20"/>
        <v>19</v>
      </c>
      <c r="W250" t="s">
        <v>268</v>
      </c>
      <c r="X250" t="s">
        <v>68</v>
      </c>
      <c r="Y250" t="s">
        <v>910</v>
      </c>
      <c r="AA250" s="2" t="s">
        <v>210</v>
      </c>
      <c r="AB250" s="2">
        <v>197</v>
      </c>
      <c r="AC250">
        <v>4202039</v>
      </c>
      <c r="AD250" s="1">
        <v>43952</v>
      </c>
      <c r="AE250" s="2"/>
      <c r="AH250" s="2"/>
      <c r="AK250" s="2">
        <v>3</v>
      </c>
      <c r="AL250" t="s">
        <v>754</v>
      </c>
      <c r="AM250" t="s">
        <v>374</v>
      </c>
      <c r="AN250" s="2">
        <v>3</v>
      </c>
      <c r="AO250" s="1">
        <v>43959</v>
      </c>
      <c r="AP250" t="s">
        <v>911</v>
      </c>
      <c r="AT250" t="s">
        <v>912</v>
      </c>
      <c r="AU250" t="s">
        <v>913</v>
      </c>
      <c r="AV250" t="s">
        <v>72</v>
      </c>
      <c r="AW250" s="4">
        <v>14394</v>
      </c>
      <c r="AX250" s="4">
        <v>1453.7940000000001</v>
      </c>
      <c r="AY250" s="4">
        <v>0</v>
      </c>
      <c r="AZ250" s="4">
        <v>0</v>
      </c>
      <c r="BA250" s="4">
        <v>15847.794</v>
      </c>
      <c r="BB250" s="2">
        <v>200</v>
      </c>
      <c r="BC250" s="4" t="s">
        <v>374</v>
      </c>
      <c r="BD250" s="4">
        <v>79.238969999999995</v>
      </c>
      <c r="BE250" s="4" t="s">
        <v>758</v>
      </c>
      <c r="BF250" s="4" t="s">
        <v>374</v>
      </c>
      <c r="BG250" s="4">
        <v>1</v>
      </c>
      <c r="BH250" s="4">
        <v>79.238969999999995</v>
      </c>
      <c r="BJ250" t="s">
        <v>213</v>
      </c>
      <c r="BK250" s="1" t="s">
        <v>704</v>
      </c>
      <c r="BL250">
        <f t="shared" si="21"/>
        <v>17</v>
      </c>
      <c r="BM250" s="12">
        <f t="shared" si="22"/>
        <v>71.97</v>
      </c>
    </row>
    <row r="251" spans="1:65">
      <c r="A251" s="1">
        <v>43941</v>
      </c>
      <c r="B251" s="1" t="str">
        <f t="shared" si="18"/>
        <v>17</v>
      </c>
      <c r="C251" t="s">
        <v>185</v>
      </c>
      <c r="D251" t="s">
        <v>751</v>
      </c>
      <c r="E251" t="s">
        <v>754</v>
      </c>
      <c r="F251" t="s">
        <v>914</v>
      </c>
      <c r="G251" t="s">
        <v>915</v>
      </c>
      <c r="H251" s="2" t="s">
        <v>63</v>
      </c>
      <c r="I251" s="2" t="s">
        <v>63</v>
      </c>
      <c r="J251" s="2">
        <v>50</v>
      </c>
      <c r="K251" t="s">
        <v>374</v>
      </c>
      <c r="L251" t="s">
        <v>63</v>
      </c>
      <c r="M251" t="s">
        <v>63</v>
      </c>
      <c r="N251" s="2">
        <v>1</v>
      </c>
      <c r="O251" s="2" t="s">
        <v>66</v>
      </c>
      <c r="P251" s="2">
        <v>50</v>
      </c>
      <c r="Q251" s="2" t="s">
        <v>63</v>
      </c>
      <c r="R251" s="3">
        <v>112.66</v>
      </c>
      <c r="S251" s="3">
        <v>5633</v>
      </c>
      <c r="T251" s="1">
        <v>43949</v>
      </c>
      <c r="U251" s="1">
        <f t="shared" ca="1" si="19"/>
        <v>43949</v>
      </c>
      <c r="V251" s="1" t="str">
        <f t="shared" ca="1" si="20"/>
        <v>18</v>
      </c>
      <c r="W251" t="s">
        <v>268</v>
      </c>
      <c r="X251" t="s">
        <v>68</v>
      </c>
      <c r="Y251" t="s">
        <v>916</v>
      </c>
      <c r="AA251" s="2" t="s">
        <v>69</v>
      </c>
      <c r="AB251" s="2">
        <v>50</v>
      </c>
      <c r="AC251">
        <v>4831223</v>
      </c>
      <c r="AD251" s="1">
        <v>43952</v>
      </c>
      <c r="AE251" s="2"/>
      <c r="AH251" s="2"/>
      <c r="AK251" s="2">
        <v>0</v>
      </c>
      <c r="AL251" t="s">
        <v>754</v>
      </c>
      <c r="AM251" t="s">
        <v>374</v>
      </c>
      <c r="AN251" s="2">
        <v>0</v>
      </c>
      <c r="AO251" s="1">
        <v>43949</v>
      </c>
      <c r="AP251" t="s">
        <v>917</v>
      </c>
      <c r="AT251" t="s">
        <v>918</v>
      </c>
      <c r="AU251" t="s">
        <v>919</v>
      </c>
      <c r="AV251" t="s">
        <v>72</v>
      </c>
      <c r="AW251" s="4">
        <v>5633</v>
      </c>
      <c r="AX251" s="4">
        <v>568.93299999999999</v>
      </c>
      <c r="AY251" s="4">
        <v>0</v>
      </c>
      <c r="AZ251" s="4">
        <v>0</v>
      </c>
      <c r="BA251" s="4">
        <v>6201.933</v>
      </c>
      <c r="BB251" s="2">
        <v>50</v>
      </c>
      <c r="BC251" s="4" t="s">
        <v>374</v>
      </c>
      <c r="BD251" s="4">
        <v>124.03865999999999</v>
      </c>
      <c r="BE251" s="4" t="s">
        <v>758</v>
      </c>
      <c r="BF251" s="4" t="s">
        <v>374</v>
      </c>
      <c r="BG251" s="4">
        <v>1</v>
      </c>
      <c r="BH251" s="4">
        <v>124.03865999999999</v>
      </c>
      <c r="BJ251" t="s">
        <v>213</v>
      </c>
      <c r="BK251" s="1" t="s">
        <v>704</v>
      </c>
      <c r="BL251">
        <f t="shared" si="21"/>
        <v>8</v>
      </c>
      <c r="BM251" s="12">
        <f t="shared" si="22"/>
        <v>112.66</v>
      </c>
    </row>
    <row r="252" spans="1:65">
      <c r="A252" s="1">
        <v>43942</v>
      </c>
      <c r="B252" s="1" t="str">
        <f t="shared" si="18"/>
        <v>17</v>
      </c>
      <c r="C252" t="s">
        <v>671</v>
      </c>
      <c r="D252" t="s">
        <v>751</v>
      </c>
      <c r="E252" t="s">
        <v>754</v>
      </c>
      <c r="F252" t="s">
        <v>908</v>
      </c>
      <c r="G252" t="s">
        <v>909</v>
      </c>
      <c r="H252" s="2" t="s">
        <v>63</v>
      </c>
      <c r="I252" s="2" t="s">
        <v>63</v>
      </c>
      <c r="J252" s="2">
        <v>100</v>
      </c>
      <c r="K252" t="s">
        <v>374</v>
      </c>
      <c r="L252" t="s">
        <v>63</v>
      </c>
      <c r="M252" t="s">
        <v>63</v>
      </c>
      <c r="N252" s="2">
        <v>1</v>
      </c>
      <c r="O252" s="2" t="s">
        <v>66</v>
      </c>
      <c r="P252" s="2">
        <v>100</v>
      </c>
      <c r="Q252" s="2" t="s">
        <v>63</v>
      </c>
      <c r="R252" s="3">
        <v>71.97</v>
      </c>
      <c r="S252" s="3">
        <v>7197</v>
      </c>
      <c r="T252" s="1">
        <v>43962</v>
      </c>
      <c r="U252" s="1">
        <f t="shared" ca="1" si="19"/>
        <v>43962</v>
      </c>
      <c r="V252" s="1" t="str">
        <f t="shared" ca="1" si="20"/>
        <v>20</v>
      </c>
      <c r="W252" t="s">
        <v>268</v>
      </c>
      <c r="X252" t="s">
        <v>68</v>
      </c>
      <c r="Y252" t="s">
        <v>929</v>
      </c>
      <c r="AA252" s="2" t="s">
        <v>69</v>
      </c>
      <c r="AB252" s="2">
        <v>100</v>
      </c>
      <c r="AC252">
        <v>4202040</v>
      </c>
      <c r="AD252" s="1">
        <v>43952</v>
      </c>
      <c r="AE252" s="2"/>
      <c r="AH252" s="2"/>
      <c r="AK252" s="2">
        <v>0</v>
      </c>
      <c r="AL252" t="s">
        <v>754</v>
      </c>
      <c r="AM252" t="s">
        <v>374</v>
      </c>
      <c r="AN252" s="2">
        <v>0</v>
      </c>
      <c r="AO252" s="1">
        <v>43962</v>
      </c>
      <c r="AP252" t="s">
        <v>930</v>
      </c>
      <c r="AT252" t="s">
        <v>931</v>
      </c>
      <c r="AU252" t="s">
        <v>932</v>
      </c>
      <c r="AV252" t="s">
        <v>72</v>
      </c>
      <c r="AW252" s="4">
        <v>7197</v>
      </c>
      <c r="AX252" s="4">
        <v>726.89700000000005</v>
      </c>
      <c r="AY252" s="4">
        <v>0</v>
      </c>
      <c r="AZ252" s="4">
        <v>0</v>
      </c>
      <c r="BA252" s="4">
        <v>7923.8969999999999</v>
      </c>
      <c r="BB252" s="2">
        <v>100</v>
      </c>
      <c r="BC252" s="4" t="s">
        <v>374</v>
      </c>
      <c r="BD252" s="4">
        <v>79.238969999999995</v>
      </c>
      <c r="BE252" s="4" t="s">
        <v>758</v>
      </c>
      <c r="BF252" s="4" t="s">
        <v>374</v>
      </c>
      <c r="BG252" s="4">
        <v>1</v>
      </c>
      <c r="BH252" s="4">
        <v>79.238969999999995</v>
      </c>
      <c r="BJ252" t="s">
        <v>213</v>
      </c>
      <c r="BK252" s="1" t="s">
        <v>704</v>
      </c>
      <c r="BL252">
        <f t="shared" si="21"/>
        <v>20</v>
      </c>
      <c r="BM252" s="12">
        <f t="shared" si="22"/>
        <v>71.97</v>
      </c>
    </row>
    <row r="253" spans="1:65">
      <c r="A253" s="1">
        <v>43943</v>
      </c>
      <c r="B253" s="1" t="str">
        <f t="shared" si="18"/>
        <v>17</v>
      </c>
      <c r="C253" t="s">
        <v>671</v>
      </c>
      <c r="D253" t="s">
        <v>751</v>
      </c>
      <c r="E253" t="s">
        <v>754</v>
      </c>
      <c r="F253" t="s">
        <v>908</v>
      </c>
      <c r="G253" t="s">
        <v>909</v>
      </c>
      <c r="H253" s="2" t="s">
        <v>63</v>
      </c>
      <c r="I253" s="2" t="s">
        <v>63</v>
      </c>
      <c r="J253" s="2">
        <v>250</v>
      </c>
      <c r="K253" t="s">
        <v>374</v>
      </c>
      <c r="L253" t="s">
        <v>63</v>
      </c>
      <c r="M253" t="s">
        <v>63</v>
      </c>
      <c r="N253" s="2">
        <v>1</v>
      </c>
      <c r="O253" s="2" t="s">
        <v>66</v>
      </c>
      <c r="P253" s="2">
        <v>250</v>
      </c>
      <c r="Q253" s="2" t="s">
        <v>63</v>
      </c>
      <c r="R253" s="3">
        <v>71.97</v>
      </c>
      <c r="S253" s="3">
        <v>17992.5</v>
      </c>
      <c r="T253" s="1">
        <v>43959</v>
      </c>
      <c r="U253" s="1">
        <f t="shared" ca="1" si="19"/>
        <v>43959</v>
      </c>
      <c r="V253" s="1" t="str">
        <f t="shared" ca="1" si="20"/>
        <v>19</v>
      </c>
      <c r="W253" t="s">
        <v>268</v>
      </c>
      <c r="X253" t="s">
        <v>68</v>
      </c>
      <c r="Y253" t="s">
        <v>945</v>
      </c>
      <c r="AA253" s="2" t="s">
        <v>69</v>
      </c>
      <c r="AB253" s="2">
        <v>240</v>
      </c>
      <c r="AC253">
        <v>4202041</v>
      </c>
      <c r="AD253" s="1">
        <v>43952</v>
      </c>
      <c r="AE253" s="2">
        <v>10</v>
      </c>
      <c r="AF253">
        <v>4203402</v>
      </c>
      <c r="AG253" s="1">
        <v>43959</v>
      </c>
      <c r="AH253" s="2"/>
      <c r="AK253" s="2">
        <v>0</v>
      </c>
      <c r="AL253" t="s">
        <v>754</v>
      </c>
      <c r="AM253" t="s">
        <v>374</v>
      </c>
      <c r="AN253" s="2">
        <v>0</v>
      </c>
      <c r="AO253" s="1">
        <v>43959</v>
      </c>
      <c r="AP253" t="s">
        <v>946</v>
      </c>
      <c r="AT253" t="s">
        <v>947</v>
      </c>
      <c r="AU253" t="s">
        <v>948</v>
      </c>
      <c r="AV253" t="s">
        <v>72</v>
      </c>
      <c r="AW253" s="4">
        <v>17992.5</v>
      </c>
      <c r="AX253" s="4">
        <v>1817.2425000000001</v>
      </c>
      <c r="AY253" s="4">
        <v>0</v>
      </c>
      <c r="AZ253" s="4">
        <v>0</v>
      </c>
      <c r="BA253" s="4">
        <v>19809.7425</v>
      </c>
      <c r="BB253" s="2">
        <v>250</v>
      </c>
      <c r="BC253" s="4" t="s">
        <v>374</v>
      </c>
      <c r="BD253" s="4">
        <v>79.238969999999995</v>
      </c>
      <c r="BE253" s="4" t="s">
        <v>758</v>
      </c>
      <c r="BF253" s="4" t="s">
        <v>374</v>
      </c>
      <c r="BG253" s="4">
        <v>1</v>
      </c>
      <c r="BH253" s="4">
        <v>79.238969999999995</v>
      </c>
      <c r="BJ253" t="s">
        <v>213</v>
      </c>
      <c r="BK253" s="1" t="s">
        <v>704</v>
      </c>
      <c r="BL253">
        <f t="shared" si="21"/>
        <v>16</v>
      </c>
      <c r="BM253" s="12">
        <f t="shared" si="22"/>
        <v>71.97</v>
      </c>
    </row>
    <row r="254" spans="1:65">
      <c r="A254" s="1">
        <v>43949</v>
      </c>
      <c r="B254" s="1" t="str">
        <f t="shared" si="18"/>
        <v>18</v>
      </c>
      <c r="C254" t="s">
        <v>671</v>
      </c>
      <c r="D254" t="s">
        <v>751</v>
      </c>
      <c r="E254" t="s">
        <v>754</v>
      </c>
      <c r="F254" t="s">
        <v>976</v>
      </c>
      <c r="G254" t="s">
        <v>909</v>
      </c>
      <c r="H254" s="2" t="s">
        <v>63</v>
      </c>
      <c r="I254" s="2" t="s">
        <v>63</v>
      </c>
      <c r="J254" s="2">
        <v>300</v>
      </c>
      <c r="K254" t="s">
        <v>374</v>
      </c>
      <c r="L254" t="s">
        <v>63</v>
      </c>
      <c r="M254" t="s">
        <v>63</v>
      </c>
      <c r="N254" s="2">
        <v>1</v>
      </c>
      <c r="O254" s="2" t="s">
        <v>66</v>
      </c>
      <c r="P254" s="2">
        <v>300</v>
      </c>
      <c r="Q254" s="2" t="s">
        <v>63</v>
      </c>
      <c r="R254" s="3">
        <v>71.97</v>
      </c>
      <c r="S254" s="3">
        <v>21591</v>
      </c>
      <c r="T254" s="1">
        <v>43964</v>
      </c>
      <c r="U254" s="1">
        <f t="shared" ca="1" si="19"/>
        <v>43964</v>
      </c>
      <c r="V254" s="1" t="str">
        <f t="shared" ca="1" si="20"/>
        <v>20</v>
      </c>
      <c r="W254" t="s">
        <v>268</v>
      </c>
      <c r="X254" t="s">
        <v>68</v>
      </c>
      <c r="Y254" t="s">
        <v>977</v>
      </c>
      <c r="AA254" s="2" t="s">
        <v>210</v>
      </c>
      <c r="AB254" s="2">
        <v>303</v>
      </c>
      <c r="AC254" t="s">
        <v>978</v>
      </c>
      <c r="AD254" s="1">
        <v>43964</v>
      </c>
      <c r="AK254" s="2">
        <v>-3</v>
      </c>
      <c r="AL254" s="2" t="s">
        <v>754</v>
      </c>
      <c r="AM254" s="2" t="s">
        <v>374</v>
      </c>
      <c r="AN254" s="2">
        <v>0</v>
      </c>
      <c r="AO254" s="1">
        <v>43964</v>
      </c>
      <c r="AP254" t="s">
        <v>979</v>
      </c>
      <c r="AT254" t="s">
        <v>980</v>
      </c>
      <c r="AU254" t="s">
        <v>981</v>
      </c>
      <c r="AV254" t="s">
        <v>72</v>
      </c>
      <c r="AW254" s="4">
        <v>21591</v>
      </c>
      <c r="AX254" s="4">
        <v>2180.6910000000003</v>
      </c>
      <c r="AY254" s="4">
        <v>0</v>
      </c>
      <c r="AZ254" s="4">
        <v>0</v>
      </c>
      <c r="BA254" s="4">
        <v>23771.690999999999</v>
      </c>
      <c r="BB254" s="2">
        <v>300</v>
      </c>
      <c r="BC254" s="4" t="s">
        <v>374</v>
      </c>
      <c r="BD254" s="4">
        <v>79.238969999999995</v>
      </c>
      <c r="BE254" s="4" t="s">
        <v>758</v>
      </c>
      <c r="BF254" s="4" t="s">
        <v>374</v>
      </c>
      <c r="BG254" s="4">
        <v>1</v>
      </c>
      <c r="BH254" s="4">
        <v>79.238969999999995</v>
      </c>
      <c r="BJ254" t="s">
        <v>213</v>
      </c>
      <c r="BK254" s="1" t="s">
        <v>704</v>
      </c>
      <c r="BL254">
        <f t="shared" si="21"/>
        <v>15</v>
      </c>
      <c r="BM254" s="12">
        <f t="shared" si="22"/>
        <v>71.97</v>
      </c>
    </row>
    <row r="255" spans="1:65">
      <c r="A255" s="1">
        <v>43957</v>
      </c>
      <c r="B255" s="1" t="str">
        <f t="shared" si="18"/>
        <v>19</v>
      </c>
      <c r="C255" t="s">
        <v>817</v>
      </c>
      <c r="D255" t="s">
        <v>751</v>
      </c>
      <c r="E255" t="s">
        <v>754</v>
      </c>
      <c r="F255" t="s">
        <v>1035</v>
      </c>
      <c r="G255" t="s">
        <v>1036</v>
      </c>
      <c r="H255" s="2" t="s">
        <v>63</v>
      </c>
      <c r="I255" s="2" t="s">
        <v>63</v>
      </c>
      <c r="J255" s="2">
        <v>1000</v>
      </c>
      <c r="K255" t="s">
        <v>374</v>
      </c>
      <c r="L255" t="s">
        <v>63</v>
      </c>
      <c r="M255" t="s">
        <v>63</v>
      </c>
      <c r="N255" s="2">
        <v>1</v>
      </c>
      <c r="O255" s="2" t="s">
        <v>66</v>
      </c>
      <c r="P255" s="2">
        <v>1000</v>
      </c>
      <c r="Q255" s="2" t="s">
        <v>63</v>
      </c>
      <c r="R255" s="3">
        <v>50</v>
      </c>
      <c r="S255" s="3">
        <v>50000</v>
      </c>
      <c r="T255" s="1">
        <v>43997</v>
      </c>
      <c r="U255" s="1">
        <f t="shared" ca="1" si="19"/>
        <v>43997</v>
      </c>
      <c r="V255" s="1" t="str">
        <f t="shared" ca="1" si="20"/>
        <v>25</v>
      </c>
      <c r="W255" t="s">
        <v>268</v>
      </c>
      <c r="X255" t="s">
        <v>68</v>
      </c>
      <c r="Y255" t="s">
        <v>1037</v>
      </c>
      <c r="Z255" t="s">
        <v>1038</v>
      </c>
      <c r="AA255" s="2" t="s">
        <v>69</v>
      </c>
      <c r="AB255">
        <v>1000</v>
      </c>
      <c r="AC255" t="s">
        <v>1039</v>
      </c>
      <c r="AD255" s="1">
        <v>44006</v>
      </c>
      <c r="AK255" s="2">
        <v>0</v>
      </c>
      <c r="AL255" t="s">
        <v>754</v>
      </c>
      <c r="AM255" t="s">
        <v>374</v>
      </c>
      <c r="AN255" s="2">
        <v>0</v>
      </c>
      <c r="AO255" s="1">
        <v>43997</v>
      </c>
      <c r="AP255" t="s">
        <v>1040</v>
      </c>
      <c r="AT255" t="s">
        <v>1041</v>
      </c>
      <c r="AV255" t="s">
        <v>102</v>
      </c>
      <c r="AW255" s="4">
        <v>50000</v>
      </c>
      <c r="AX255" s="4">
        <v>5050</v>
      </c>
      <c r="AY255" s="4">
        <v>0</v>
      </c>
      <c r="AZ255" s="4">
        <v>0</v>
      </c>
      <c r="BA255" s="4">
        <v>55050</v>
      </c>
      <c r="BB255" s="2">
        <v>1000</v>
      </c>
      <c r="BC255" s="4" t="s">
        <v>374</v>
      </c>
      <c r="BD255" s="4">
        <v>55.05</v>
      </c>
      <c r="BE255" s="4" t="s">
        <v>758</v>
      </c>
      <c r="BF255" s="4" t="s">
        <v>374</v>
      </c>
      <c r="BG255" s="4">
        <v>1</v>
      </c>
      <c r="BH255" s="4">
        <v>55.05</v>
      </c>
      <c r="BJ255" t="s">
        <v>213</v>
      </c>
      <c r="BK255" s="1" t="s">
        <v>1004</v>
      </c>
      <c r="BL255">
        <f t="shared" si="21"/>
        <v>40</v>
      </c>
      <c r="BM255" s="12">
        <f t="shared" si="22"/>
        <v>50</v>
      </c>
    </row>
    <row r="256" spans="1:65">
      <c r="A256" s="1">
        <v>43902</v>
      </c>
      <c r="B256" s="1" t="str">
        <f t="shared" si="18"/>
        <v>11</v>
      </c>
      <c r="C256" t="s">
        <v>319</v>
      </c>
      <c r="D256" t="s">
        <v>320</v>
      </c>
      <c r="E256" t="s">
        <v>324</v>
      </c>
      <c r="F256" t="s">
        <v>321</v>
      </c>
      <c r="G256" t="s">
        <v>322</v>
      </c>
      <c r="H256" s="2" t="s">
        <v>63</v>
      </c>
      <c r="I256" s="2" t="s">
        <v>63</v>
      </c>
      <c r="J256" s="2">
        <v>80</v>
      </c>
      <c r="K256" t="s">
        <v>323</v>
      </c>
      <c r="L256" t="s">
        <v>63</v>
      </c>
      <c r="M256" t="s">
        <v>63</v>
      </c>
      <c r="N256" s="2">
        <v>600</v>
      </c>
      <c r="O256" s="2" t="s">
        <v>90</v>
      </c>
      <c r="P256" s="2">
        <v>48000</v>
      </c>
      <c r="Q256" s="2" t="s">
        <v>63</v>
      </c>
      <c r="R256" s="3">
        <v>72.290000000000006</v>
      </c>
      <c r="S256" s="3">
        <v>43374.000000000007</v>
      </c>
      <c r="T256" s="1">
        <v>43910</v>
      </c>
      <c r="U256" s="1">
        <f t="shared" ca="1" si="19"/>
        <v>43910</v>
      </c>
      <c r="V256" s="1" t="str">
        <f t="shared" ca="1" si="20"/>
        <v>12</v>
      </c>
      <c r="W256" t="s">
        <v>314</v>
      </c>
      <c r="X256" t="s">
        <v>68</v>
      </c>
      <c r="Y256">
        <v>58263</v>
      </c>
      <c r="AA256" s="2" t="s">
        <v>210</v>
      </c>
      <c r="AB256" s="2">
        <v>470</v>
      </c>
      <c r="AD256" s="1"/>
      <c r="AE256" s="2"/>
      <c r="AH256" s="2"/>
      <c r="AK256" s="2">
        <v>130</v>
      </c>
      <c r="AL256" s="2" t="s">
        <v>324</v>
      </c>
      <c r="AM256" s="2" t="s">
        <v>206</v>
      </c>
      <c r="AN256" s="2">
        <v>10400</v>
      </c>
      <c r="AO256" s="1">
        <v>43910</v>
      </c>
      <c r="AT256" t="s">
        <v>325</v>
      </c>
      <c r="AV256" t="s">
        <v>102</v>
      </c>
      <c r="AW256" s="4">
        <v>43374.000000000007</v>
      </c>
      <c r="AX256" s="4">
        <v>4380.7740000000013</v>
      </c>
      <c r="AY256" s="4">
        <v>0</v>
      </c>
      <c r="AZ256" s="4">
        <v>0</v>
      </c>
      <c r="BA256" s="4">
        <v>47754.774000000005</v>
      </c>
      <c r="BB256" s="2">
        <v>48000</v>
      </c>
      <c r="BC256" s="4"/>
      <c r="BD256" s="4">
        <v>0.9948911250000001</v>
      </c>
      <c r="BE256" s="4" t="s">
        <v>326</v>
      </c>
      <c r="BF256" s="4" t="s">
        <v>90</v>
      </c>
      <c r="BG256" s="4">
        <v>60</v>
      </c>
      <c r="BH256" s="4">
        <v>59.693467500000004</v>
      </c>
      <c r="BJ256" t="s">
        <v>213</v>
      </c>
      <c r="BK256" s="1" t="s">
        <v>76</v>
      </c>
      <c r="BL256">
        <f t="shared" si="21"/>
        <v>8</v>
      </c>
      <c r="BM256" s="12">
        <f t="shared" si="22"/>
        <v>0.90362500000000012</v>
      </c>
    </row>
    <row r="257" spans="1:65">
      <c r="A257" s="1">
        <v>43901</v>
      </c>
      <c r="B257" s="1" t="str">
        <f t="shared" si="18"/>
        <v>11</v>
      </c>
      <c r="C257" t="s">
        <v>95</v>
      </c>
      <c r="D257" t="s">
        <v>320</v>
      </c>
      <c r="E257" t="s">
        <v>324</v>
      </c>
      <c r="F257" t="s">
        <v>532</v>
      </c>
      <c r="G257">
        <v>17713</v>
      </c>
      <c r="H257" s="2" t="s">
        <v>63</v>
      </c>
      <c r="I257" s="2" t="s">
        <v>63</v>
      </c>
      <c r="J257" s="2">
        <v>60</v>
      </c>
      <c r="K257" t="s">
        <v>323</v>
      </c>
      <c r="L257" t="s">
        <v>63</v>
      </c>
      <c r="M257" t="s">
        <v>63</v>
      </c>
      <c r="N257" s="2">
        <v>125</v>
      </c>
      <c r="O257" s="2" t="s">
        <v>90</v>
      </c>
      <c r="P257" s="2">
        <v>7500</v>
      </c>
      <c r="Q257" s="2" t="s">
        <v>63</v>
      </c>
      <c r="R257" s="3">
        <v>78</v>
      </c>
      <c r="S257" s="3">
        <v>9750</v>
      </c>
      <c r="T257" s="1">
        <v>43915</v>
      </c>
      <c r="U257" s="1">
        <f t="shared" ca="1" si="19"/>
        <v>43915</v>
      </c>
      <c r="V257" s="1" t="str">
        <f t="shared" ca="1" si="20"/>
        <v>13</v>
      </c>
      <c r="W257" t="s">
        <v>520</v>
      </c>
      <c r="X257" t="s">
        <v>68</v>
      </c>
      <c r="Y257" t="s">
        <v>521</v>
      </c>
      <c r="AA257" s="2" t="s">
        <v>69</v>
      </c>
      <c r="AB257" s="2">
        <v>125</v>
      </c>
      <c r="AC257" t="s">
        <v>522</v>
      </c>
      <c r="AD257" s="1">
        <v>43962</v>
      </c>
      <c r="AE257" s="2"/>
      <c r="AH257" s="2"/>
      <c r="AK257" s="2">
        <v>0</v>
      </c>
      <c r="AN257" s="2">
        <v>0</v>
      </c>
      <c r="AO257" s="1">
        <v>43915</v>
      </c>
      <c r="AP257" t="s">
        <v>533</v>
      </c>
      <c r="AT257" t="s">
        <v>534</v>
      </c>
      <c r="AU257" t="s">
        <v>525</v>
      </c>
      <c r="AV257" t="s">
        <v>102</v>
      </c>
      <c r="AW257" s="4">
        <v>9750</v>
      </c>
      <c r="AX257" s="4">
        <v>984.75000000000011</v>
      </c>
      <c r="AY257" s="4">
        <v>0</v>
      </c>
      <c r="AZ257" s="4">
        <v>0</v>
      </c>
      <c r="BA257" s="4">
        <v>10734.75</v>
      </c>
      <c r="BB257" s="2">
        <v>7500</v>
      </c>
      <c r="BC257" s="4"/>
      <c r="BD257" s="4">
        <v>1.4313</v>
      </c>
      <c r="BE257" s="4" t="s">
        <v>326</v>
      </c>
      <c r="BF257" s="4" t="s">
        <v>90</v>
      </c>
      <c r="BG257" s="4">
        <v>60</v>
      </c>
      <c r="BH257" s="4">
        <v>85.878</v>
      </c>
      <c r="BJ257" t="s">
        <v>213</v>
      </c>
      <c r="BK257" s="1" t="s">
        <v>76</v>
      </c>
      <c r="BL257">
        <f t="shared" si="21"/>
        <v>14</v>
      </c>
      <c r="BM257" s="12">
        <f t="shared" si="22"/>
        <v>1.3</v>
      </c>
    </row>
    <row r="258" spans="1:65">
      <c r="A258" s="1">
        <v>43901</v>
      </c>
      <c r="B258" s="1" t="str">
        <f t="shared" si="18"/>
        <v>11</v>
      </c>
      <c r="C258" t="s">
        <v>95</v>
      </c>
      <c r="D258" t="s">
        <v>320</v>
      </c>
      <c r="E258" t="s">
        <v>324</v>
      </c>
      <c r="F258" t="s">
        <v>532</v>
      </c>
      <c r="G258">
        <v>17713</v>
      </c>
      <c r="H258" s="2" t="s">
        <v>63</v>
      </c>
      <c r="I258" s="2" t="s">
        <v>63</v>
      </c>
      <c r="J258" s="2">
        <v>60</v>
      </c>
      <c r="K258" t="s">
        <v>323</v>
      </c>
      <c r="L258" t="s">
        <v>63</v>
      </c>
      <c r="M258" t="s">
        <v>63</v>
      </c>
      <c r="N258" s="2">
        <v>125</v>
      </c>
      <c r="O258" s="2" t="s">
        <v>90</v>
      </c>
      <c r="P258" s="2">
        <v>7500</v>
      </c>
      <c r="Q258" s="2" t="s">
        <v>63</v>
      </c>
      <c r="R258" s="3">
        <v>78</v>
      </c>
      <c r="S258" s="3">
        <v>9750</v>
      </c>
      <c r="T258" s="1" t="s">
        <v>149</v>
      </c>
      <c r="U258" s="1">
        <f t="shared" ca="1" si="19"/>
        <v>44126</v>
      </c>
      <c r="V258" s="1" t="str">
        <f t="shared" ca="1" si="20"/>
        <v>43</v>
      </c>
      <c r="W258" t="s">
        <v>67</v>
      </c>
      <c r="X258" t="s">
        <v>68</v>
      </c>
      <c r="Y258" t="s">
        <v>526</v>
      </c>
      <c r="AA258" s="2" t="s">
        <v>69</v>
      </c>
      <c r="AB258" s="2">
        <v>125</v>
      </c>
      <c r="AC258" t="s">
        <v>535</v>
      </c>
      <c r="AD258" s="1">
        <v>43969</v>
      </c>
      <c r="AE258" s="2"/>
      <c r="AH258" s="2"/>
      <c r="AK258" s="2">
        <v>0</v>
      </c>
      <c r="AN258" s="2">
        <v>0</v>
      </c>
      <c r="AO258" s="1">
        <v>49674</v>
      </c>
      <c r="AP258" t="s">
        <v>536</v>
      </c>
      <c r="AT258" t="s">
        <v>537</v>
      </c>
      <c r="AU258" t="s">
        <v>531</v>
      </c>
      <c r="AV258" t="s">
        <v>102</v>
      </c>
      <c r="AW258" s="4">
        <v>9750</v>
      </c>
      <c r="AX258" s="4">
        <v>984.75000000000011</v>
      </c>
      <c r="AY258" s="4">
        <v>0</v>
      </c>
      <c r="AZ258" s="4">
        <v>0</v>
      </c>
      <c r="BA258" s="4">
        <v>10734.75</v>
      </c>
      <c r="BB258" s="2">
        <v>7500</v>
      </c>
      <c r="BC258" s="4"/>
      <c r="BD258" s="4">
        <v>1.4313</v>
      </c>
      <c r="BE258" s="4" t="s">
        <v>326</v>
      </c>
      <c r="BF258" s="4" t="s">
        <v>90</v>
      </c>
      <c r="BG258" s="4">
        <v>60</v>
      </c>
      <c r="BH258" s="4">
        <v>85.878</v>
      </c>
      <c r="BJ258" t="s">
        <v>213</v>
      </c>
      <c r="BK258" s="1" t="s">
        <v>76</v>
      </c>
      <c r="BL258">
        <f t="shared" si="21"/>
        <v>90</v>
      </c>
      <c r="BM258" s="12">
        <f t="shared" si="22"/>
        <v>1.3</v>
      </c>
    </row>
    <row r="259" spans="1:65">
      <c r="A259" s="1">
        <v>43903</v>
      </c>
      <c r="B259" s="1" t="str">
        <f t="shared" ref="B259:B277" si="24">TEXT(WEEKNUM(A259),"00")</f>
        <v>11</v>
      </c>
      <c r="C259" t="s">
        <v>627</v>
      </c>
      <c r="D259" t="s">
        <v>320</v>
      </c>
      <c r="E259" t="s">
        <v>324</v>
      </c>
      <c r="F259" t="s">
        <v>628</v>
      </c>
      <c r="G259" t="s">
        <v>629</v>
      </c>
      <c r="H259" s="2" t="s">
        <v>63</v>
      </c>
      <c r="I259" s="2" t="s">
        <v>63</v>
      </c>
      <c r="J259" s="2">
        <v>80</v>
      </c>
      <c r="K259" t="s">
        <v>323</v>
      </c>
      <c r="L259" t="s">
        <v>63</v>
      </c>
      <c r="M259" t="s">
        <v>63</v>
      </c>
      <c r="N259" s="2">
        <v>45</v>
      </c>
      <c r="O259" s="2" t="s">
        <v>90</v>
      </c>
      <c r="P259" s="2">
        <v>3600</v>
      </c>
      <c r="Q259" s="2">
        <v>45</v>
      </c>
      <c r="R259" s="3">
        <v>40.24</v>
      </c>
      <c r="S259" s="3">
        <v>1810.8000000000002</v>
      </c>
      <c r="T259" t="s">
        <v>149</v>
      </c>
      <c r="U259" s="1">
        <f t="shared" ref="U259:U277" ca="1" si="25">IF(T259="TBD",TODAY()+90,T259)</f>
        <v>44126</v>
      </c>
      <c r="V259" s="1" t="str">
        <f t="shared" ref="V259:V277" ca="1" si="26">TEXT(WEEKNUM(U259),"00")</f>
        <v>43</v>
      </c>
      <c r="Y259" t="s">
        <v>630</v>
      </c>
      <c r="AA259" s="2" t="s">
        <v>69</v>
      </c>
      <c r="AB259" s="2">
        <v>45</v>
      </c>
      <c r="AC259" t="s">
        <v>630</v>
      </c>
      <c r="AD259" s="1">
        <v>43915</v>
      </c>
      <c r="AE259" s="2"/>
      <c r="AF259" s="1"/>
      <c r="AG259" s="1"/>
      <c r="AH259" s="2"/>
      <c r="AI259" s="1"/>
      <c r="AJ259" s="1"/>
      <c r="AK259" s="2">
        <v>0</v>
      </c>
      <c r="AN259" s="2"/>
      <c r="AO259" s="1">
        <v>0</v>
      </c>
      <c r="AT259" t="s">
        <v>631</v>
      </c>
      <c r="AU259" t="s">
        <v>632</v>
      </c>
      <c r="AV259" t="s">
        <v>72</v>
      </c>
      <c r="AW259" s="4">
        <v>1810.8000000000002</v>
      </c>
      <c r="AX259" s="4">
        <v>182.89080000000004</v>
      </c>
      <c r="AY259" s="4">
        <v>0</v>
      </c>
      <c r="AZ259" s="4">
        <v>0</v>
      </c>
      <c r="BA259" s="4">
        <v>1993.6908000000003</v>
      </c>
      <c r="BB259" s="2">
        <v>3600</v>
      </c>
      <c r="BC259" s="4"/>
      <c r="BD259" s="4">
        <v>0.55380300000000005</v>
      </c>
      <c r="BE259" s="4" t="s">
        <v>326</v>
      </c>
      <c r="BF259" s="4" t="s">
        <v>90</v>
      </c>
      <c r="BG259" s="4">
        <v>60</v>
      </c>
      <c r="BH259" s="4">
        <v>33.228180000000002</v>
      </c>
      <c r="BJ259" t="s">
        <v>213</v>
      </c>
      <c r="BK259" s="1" t="s">
        <v>76</v>
      </c>
      <c r="BL259">
        <f t="shared" ref="BL259:BL277" si="27">IF(T259="TBD",90,T259-A259)</f>
        <v>90</v>
      </c>
      <c r="BM259" s="12">
        <f t="shared" ref="BM259:BM277" si="28">S259/P259</f>
        <v>0.503</v>
      </c>
    </row>
    <row r="260" spans="1:65">
      <c r="A260" s="1">
        <v>43900</v>
      </c>
      <c r="B260" s="1" t="str">
        <f t="shared" si="24"/>
        <v>11</v>
      </c>
      <c r="C260" t="s">
        <v>95</v>
      </c>
      <c r="D260" t="s">
        <v>505</v>
      </c>
      <c r="E260" t="s">
        <v>1371</v>
      </c>
      <c r="F260" t="s">
        <v>506</v>
      </c>
      <c r="G260" t="s">
        <v>507</v>
      </c>
      <c r="H260" s="2" t="s">
        <v>63</v>
      </c>
      <c r="I260" s="2" t="s">
        <v>63</v>
      </c>
      <c r="J260" s="2">
        <v>200</v>
      </c>
      <c r="K260" t="s">
        <v>374</v>
      </c>
      <c r="L260" t="s">
        <v>63</v>
      </c>
      <c r="M260" t="s">
        <v>63</v>
      </c>
      <c r="N260" s="2">
        <v>1</v>
      </c>
      <c r="O260" s="2" t="s">
        <v>66</v>
      </c>
      <c r="P260" s="2">
        <v>200</v>
      </c>
      <c r="Q260" s="2" t="s">
        <v>63</v>
      </c>
      <c r="R260" s="3">
        <v>5.8</v>
      </c>
      <c r="S260" s="3">
        <v>1160</v>
      </c>
      <c r="T260" s="1" t="s">
        <v>149</v>
      </c>
      <c r="U260" s="1">
        <f t="shared" ca="1" si="25"/>
        <v>44126</v>
      </c>
      <c r="V260" s="1" t="str">
        <f t="shared" ca="1" si="26"/>
        <v>43</v>
      </c>
      <c r="W260" t="s">
        <v>67</v>
      </c>
      <c r="X260" t="s">
        <v>68</v>
      </c>
      <c r="Y260" t="s">
        <v>501</v>
      </c>
      <c r="AA260" s="2" t="s">
        <v>69</v>
      </c>
      <c r="AB260" s="2">
        <v>200</v>
      </c>
      <c r="AC260" t="s">
        <v>508</v>
      </c>
      <c r="AD260" s="1">
        <v>43915</v>
      </c>
      <c r="AE260" s="2"/>
      <c r="AF260" s="1"/>
      <c r="AG260" s="1"/>
      <c r="AH260" s="2"/>
      <c r="AI260" s="1"/>
      <c r="AJ260" s="1"/>
      <c r="AK260" s="2">
        <v>0</v>
      </c>
      <c r="AN260" s="2"/>
      <c r="AO260" s="1">
        <v>49674</v>
      </c>
      <c r="AT260" t="s">
        <v>509</v>
      </c>
      <c r="AU260" t="s">
        <v>503</v>
      </c>
      <c r="AV260" t="s">
        <v>102</v>
      </c>
      <c r="AW260" s="4">
        <v>1160</v>
      </c>
      <c r="AX260" s="4">
        <v>117.16000000000001</v>
      </c>
      <c r="AY260" s="4">
        <v>0</v>
      </c>
      <c r="AZ260" s="4">
        <v>0</v>
      </c>
      <c r="BA260" s="4">
        <v>1277.1600000000001</v>
      </c>
      <c r="BB260" s="2">
        <v>200</v>
      </c>
      <c r="BC260" s="4" t="s">
        <v>374</v>
      </c>
      <c r="BD260" s="4">
        <v>6.3858000000000006</v>
      </c>
      <c r="BE260" s="4" t="s">
        <v>510</v>
      </c>
      <c r="BF260" s="4" t="s">
        <v>374</v>
      </c>
      <c r="BG260" s="4">
        <v>1</v>
      </c>
      <c r="BH260" s="4">
        <v>6.3858000000000006</v>
      </c>
      <c r="BJ260" t="s">
        <v>75</v>
      </c>
      <c r="BK260" s="1" t="s">
        <v>76</v>
      </c>
      <c r="BL260">
        <f t="shared" si="27"/>
        <v>90</v>
      </c>
      <c r="BM260" s="12">
        <f t="shared" si="28"/>
        <v>5.8</v>
      </c>
    </row>
    <row r="261" spans="1:65">
      <c r="A261" s="1">
        <v>43913</v>
      </c>
      <c r="B261" s="1" t="str">
        <f t="shared" si="24"/>
        <v>13</v>
      </c>
      <c r="C261" t="s">
        <v>95</v>
      </c>
      <c r="D261" t="s">
        <v>505</v>
      </c>
      <c r="E261" t="s">
        <v>1171</v>
      </c>
      <c r="F261" t="s">
        <v>611</v>
      </c>
      <c r="G261" t="s">
        <v>507</v>
      </c>
      <c r="H261" s="2" t="s">
        <v>63</v>
      </c>
      <c r="I261" s="2" t="s">
        <v>63</v>
      </c>
      <c r="J261" s="2">
        <v>200</v>
      </c>
      <c r="K261" t="s">
        <v>374</v>
      </c>
      <c r="L261" t="s">
        <v>63</v>
      </c>
      <c r="M261" t="s">
        <v>63</v>
      </c>
      <c r="N261" s="2">
        <v>1</v>
      </c>
      <c r="O261" s="2" t="s">
        <v>66</v>
      </c>
      <c r="P261" s="2">
        <v>200</v>
      </c>
      <c r="Q261" s="2" t="s">
        <v>63</v>
      </c>
      <c r="R261" s="3">
        <v>5.8</v>
      </c>
      <c r="S261" s="3">
        <v>1160</v>
      </c>
      <c r="T261" s="1" t="s">
        <v>149</v>
      </c>
      <c r="U261" s="1">
        <f t="shared" ca="1" si="25"/>
        <v>44126</v>
      </c>
      <c r="V261" s="1" t="str">
        <f t="shared" ca="1" si="26"/>
        <v>43</v>
      </c>
      <c r="W261" t="s">
        <v>268</v>
      </c>
      <c r="X261" t="s">
        <v>68</v>
      </c>
      <c r="Y261" t="s">
        <v>605</v>
      </c>
      <c r="AA261" s="2" t="s">
        <v>69</v>
      </c>
      <c r="AB261" s="2">
        <v>200</v>
      </c>
      <c r="AC261" t="s">
        <v>606</v>
      </c>
      <c r="AD261" s="1">
        <v>43969</v>
      </c>
      <c r="AE261" s="2"/>
      <c r="AH261" s="2"/>
      <c r="AK261" s="2">
        <v>0</v>
      </c>
      <c r="AL261" t="s">
        <v>607</v>
      </c>
      <c r="AM261" t="s">
        <v>374</v>
      </c>
      <c r="AN261" s="2">
        <v>0</v>
      </c>
      <c r="AO261" s="1">
        <v>49674</v>
      </c>
      <c r="AP261" t="s">
        <v>608</v>
      </c>
      <c r="AT261" t="s">
        <v>612</v>
      </c>
      <c r="AU261" t="s">
        <v>610</v>
      </c>
      <c r="AV261" t="s">
        <v>102</v>
      </c>
      <c r="AW261" s="4">
        <v>1160</v>
      </c>
      <c r="AX261" s="4">
        <v>117.16000000000001</v>
      </c>
      <c r="AY261" s="4">
        <v>0</v>
      </c>
      <c r="AZ261" s="4">
        <v>0</v>
      </c>
      <c r="BA261" s="4">
        <v>1277.1600000000001</v>
      </c>
      <c r="BB261" s="2">
        <v>200</v>
      </c>
      <c r="BC261" s="4" t="s">
        <v>374</v>
      </c>
      <c r="BD261" s="4">
        <v>6.3858000000000006</v>
      </c>
      <c r="BE261" s="4" t="s">
        <v>510</v>
      </c>
      <c r="BF261" s="4" t="s">
        <v>374</v>
      </c>
      <c r="BG261" s="4">
        <v>1</v>
      </c>
      <c r="BH261" s="4">
        <v>6.3858000000000006</v>
      </c>
      <c r="BJ261" t="s">
        <v>75</v>
      </c>
      <c r="BK261" s="1" t="s">
        <v>76</v>
      </c>
      <c r="BL261">
        <f t="shared" si="27"/>
        <v>90</v>
      </c>
      <c r="BM261" s="12">
        <f t="shared" si="28"/>
        <v>5.8</v>
      </c>
    </row>
    <row r="262" spans="1:65">
      <c r="A262" s="1">
        <v>43917</v>
      </c>
      <c r="B262" s="1" t="str">
        <f t="shared" si="24"/>
        <v>13</v>
      </c>
      <c r="C262" t="s">
        <v>95</v>
      </c>
      <c r="D262" t="s">
        <v>505</v>
      </c>
      <c r="E262" t="s">
        <v>1171</v>
      </c>
      <c r="F262" t="s">
        <v>665</v>
      </c>
      <c r="G262" t="s">
        <v>507</v>
      </c>
      <c r="H262" s="2" t="s">
        <v>63</v>
      </c>
      <c r="I262" s="2" t="s">
        <v>63</v>
      </c>
      <c r="J262" s="2">
        <v>25</v>
      </c>
      <c r="K262" t="s">
        <v>374</v>
      </c>
      <c r="L262" t="s">
        <v>63</v>
      </c>
      <c r="M262" t="s">
        <v>63</v>
      </c>
      <c r="N262" s="2">
        <v>8</v>
      </c>
      <c r="O262" s="2" t="s">
        <v>90</v>
      </c>
      <c r="P262" s="2">
        <v>200</v>
      </c>
      <c r="Q262" s="2" t="s">
        <v>63</v>
      </c>
      <c r="R262" s="3">
        <v>5.8</v>
      </c>
      <c r="S262" s="3">
        <v>1160</v>
      </c>
      <c r="T262" s="1">
        <v>43921</v>
      </c>
      <c r="U262" s="1">
        <f t="shared" ca="1" si="25"/>
        <v>43921</v>
      </c>
      <c r="V262" s="1" t="str">
        <f t="shared" ca="1" si="26"/>
        <v>14</v>
      </c>
      <c r="W262" t="s">
        <v>268</v>
      </c>
      <c r="X262" t="s">
        <v>68</v>
      </c>
      <c r="Y262" t="s">
        <v>666</v>
      </c>
      <c r="AA262" s="2" t="s">
        <v>69</v>
      </c>
      <c r="AB262" s="2">
        <v>200</v>
      </c>
      <c r="AC262" t="s">
        <v>667</v>
      </c>
      <c r="AD262" s="1">
        <v>43922</v>
      </c>
      <c r="AE262" s="2"/>
      <c r="AF262" s="1"/>
      <c r="AG262" s="1"/>
      <c r="AH262" s="2"/>
      <c r="AI262" s="1"/>
      <c r="AJ262" s="1"/>
      <c r="AK262" s="2">
        <v>0</v>
      </c>
      <c r="AN262" s="2"/>
      <c r="AO262" s="1">
        <v>43921</v>
      </c>
      <c r="AT262" t="s">
        <v>668</v>
      </c>
      <c r="AU262" t="s">
        <v>669</v>
      </c>
      <c r="AV262" t="s">
        <v>102</v>
      </c>
      <c r="AW262" s="4">
        <v>1160</v>
      </c>
      <c r="AX262" s="4">
        <v>117.16000000000001</v>
      </c>
      <c r="AY262" s="4">
        <v>0</v>
      </c>
      <c r="AZ262" s="4">
        <v>0</v>
      </c>
      <c r="BA262" s="4">
        <v>1277.1600000000001</v>
      </c>
      <c r="BB262" s="2">
        <v>200</v>
      </c>
      <c r="BC262" s="4" t="s">
        <v>374</v>
      </c>
      <c r="BD262" s="4">
        <v>6.3858000000000006</v>
      </c>
      <c r="BE262" s="4" t="s">
        <v>510</v>
      </c>
      <c r="BF262" s="4" t="s">
        <v>374</v>
      </c>
      <c r="BG262" s="4">
        <v>1</v>
      </c>
      <c r="BH262" s="4">
        <v>6.3858000000000006</v>
      </c>
      <c r="BJ262" t="s">
        <v>75</v>
      </c>
      <c r="BK262" s="1" t="s">
        <v>76</v>
      </c>
      <c r="BL262">
        <f t="shared" si="27"/>
        <v>4</v>
      </c>
      <c r="BM262" s="12">
        <f t="shared" si="28"/>
        <v>5.8</v>
      </c>
    </row>
    <row r="263" spans="1:65">
      <c r="A263" s="1">
        <v>43917</v>
      </c>
      <c r="B263" s="1" t="str">
        <f t="shared" si="24"/>
        <v>13</v>
      </c>
      <c r="C263" t="s">
        <v>671</v>
      </c>
      <c r="D263" t="s">
        <v>505</v>
      </c>
      <c r="E263" t="s">
        <v>1371</v>
      </c>
      <c r="F263" t="s">
        <v>672</v>
      </c>
      <c r="G263" t="s">
        <v>673</v>
      </c>
      <c r="H263" s="2" t="s">
        <v>63</v>
      </c>
      <c r="I263" s="2" t="s">
        <v>63</v>
      </c>
      <c r="J263" s="2">
        <v>25</v>
      </c>
      <c r="K263" t="s">
        <v>374</v>
      </c>
      <c r="L263" t="s">
        <v>63</v>
      </c>
      <c r="M263" t="s">
        <v>63</v>
      </c>
      <c r="N263" s="2">
        <v>8</v>
      </c>
      <c r="O263" s="2" t="s">
        <v>90</v>
      </c>
      <c r="P263" s="2">
        <v>200</v>
      </c>
      <c r="Q263" s="2" t="s">
        <v>63</v>
      </c>
      <c r="R263" s="3">
        <v>4.3099999999999996</v>
      </c>
      <c r="S263" s="3">
        <v>861.99999999999989</v>
      </c>
      <c r="T263" s="1">
        <v>43921</v>
      </c>
      <c r="U263" s="1">
        <f t="shared" ca="1" si="25"/>
        <v>43921</v>
      </c>
      <c r="V263" s="1" t="str">
        <f t="shared" ca="1" si="26"/>
        <v>14</v>
      </c>
      <c r="W263" t="s">
        <v>268</v>
      </c>
      <c r="X263" t="s">
        <v>68</v>
      </c>
      <c r="Y263">
        <v>5974070</v>
      </c>
      <c r="AA263" s="2" t="s">
        <v>69</v>
      </c>
      <c r="AB263" s="2">
        <v>200</v>
      </c>
      <c r="AC263">
        <v>4193203</v>
      </c>
      <c r="AD263" s="1">
        <v>43922</v>
      </c>
      <c r="AE263" s="2"/>
      <c r="AF263" s="1"/>
      <c r="AG263" s="1"/>
      <c r="AH263" s="2"/>
      <c r="AI263" s="1"/>
      <c r="AJ263" s="1"/>
      <c r="AK263" s="2">
        <v>0</v>
      </c>
      <c r="AN263" s="2"/>
      <c r="AO263" s="1">
        <v>43921</v>
      </c>
      <c r="AT263" t="s">
        <v>674</v>
      </c>
      <c r="AU263" t="s">
        <v>675</v>
      </c>
      <c r="AV263" t="s">
        <v>72</v>
      </c>
      <c r="AW263" s="4">
        <v>861.99999999999989</v>
      </c>
      <c r="AX263" s="4">
        <v>87.061999999999998</v>
      </c>
      <c r="AY263" s="4">
        <v>0</v>
      </c>
      <c r="AZ263" s="4">
        <v>0</v>
      </c>
      <c r="BA263" s="4">
        <v>949.0619999999999</v>
      </c>
      <c r="BB263" s="2">
        <v>200</v>
      </c>
      <c r="BC263" s="4" t="s">
        <v>374</v>
      </c>
      <c r="BD263" s="4">
        <v>4.7453099999999999</v>
      </c>
      <c r="BE263" s="4" t="s">
        <v>510</v>
      </c>
      <c r="BF263" s="4" t="s">
        <v>374</v>
      </c>
      <c r="BG263" s="4">
        <v>1</v>
      </c>
      <c r="BH263" s="4">
        <v>4.7453099999999999</v>
      </c>
      <c r="BJ263" t="s">
        <v>75</v>
      </c>
      <c r="BK263" s="1" t="s">
        <v>76</v>
      </c>
      <c r="BL263">
        <f t="shared" si="27"/>
        <v>4</v>
      </c>
      <c r="BM263" s="12">
        <f t="shared" si="28"/>
        <v>4.3099999999999996</v>
      </c>
    </row>
    <row r="264" spans="1:65">
      <c r="A264" s="1">
        <v>43920</v>
      </c>
      <c r="B264" s="1" t="str">
        <f t="shared" si="24"/>
        <v>14</v>
      </c>
      <c r="C264" t="s">
        <v>671</v>
      </c>
      <c r="D264" t="s">
        <v>505</v>
      </c>
      <c r="E264" t="s">
        <v>1371</v>
      </c>
      <c r="F264" t="s">
        <v>672</v>
      </c>
      <c r="G264" t="s">
        <v>673</v>
      </c>
      <c r="H264" s="2" t="s">
        <v>63</v>
      </c>
      <c r="I264" s="2" t="s">
        <v>63</v>
      </c>
      <c r="J264" s="2">
        <v>25</v>
      </c>
      <c r="K264" t="s">
        <v>374</v>
      </c>
      <c r="L264" t="s">
        <v>63</v>
      </c>
      <c r="M264" t="s">
        <v>63</v>
      </c>
      <c r="N264" s="2">
        <v>4</v>
      </c>
      <c r="O264" s="2" t="s">
        <v>90</v>
      </c>
      <c r="P264" s="2">
        <v>100</v>
      </c>
      <c r="Q264" s="2" t="s">
        <v>63</v>
      </c>
      <c r="R264" s="3">
        <v>4.3099999999999996</v>
      </c>
      <c r="S264" s="3">
        <v>430.99999999999994</v>
      </c>
      <c r="T264" s="1">
        <v>43921</v>
      </c>
      <c r="U264" s="1">
        <f t="shared" ca="1" si="25"/>
        <v>43921</v>
      </c>
      <c r="V264" s="1" t="str">
        <f t="shared" ca="1" si="26"/>
        <v>14</v>
      </c>
      <c r="W264" t="s">
        <v>268</v>
      </c>
      <c r="X264" t="s">
        <v>68</v>
      </c>
      <c r="Y264">
        <v>5974253</v>
      </c>
      <c r="AA264" s="2" t="s">
        <v>69</v>
      </c>
      <c r="AB264" s="2">
        <v>100</v>
      </c>
      <c r="AC264">
        <v>4193205</v>
      </c>
      <c r="AD264" s="1">
        <v>43922</v>
      </c>
      <c r="AE264" s="2"/>
      <c r="AF264" s="1"/>
      <c r="AG264" s="1"/>
      <c r="AH264" s="2"/>
      <c r="AI264" s="1"/>
      <c r="AJ264" s="1"/>
      <c r="AK264" s="2">
        <v>0</v>
      </c>
      <c r="AN264" s="2"/>
      <c r="AO264" s="1">
        <v>43921</v>
      </c>
      <c r="AT264" t="s">
        <v>684</v>
      </c>
      <c r="AU264" t="s">
        <v>685</v>
      </c>
      <c r="AV264" t="s">
        <v>72</v>
      </c>
      <c r="AW264" s="4">
        <v>430.99999999999994</v>
      </c>
      <c r="AX264" s="4">
        <v>43.530999999999999</v>
      </c>
      <c r="AY264" s="4">
        <v>0</v>
      </c>
      <c r="AZ264" s="4">
        <v>0</v>
      </c>
      <c r="BA264" s="4">
        <v>474.53099999999995</v>
      </c>
      <c r="BB264" s="2">
        <v>100</v>
      </c>
      <c r="BC264" s="4" t="s">
        <v>374</v>
      </c>
      <c r="BD264" s="4">
        <v>4.7453099999999999</v>
      </c>
      <c r="BE264" s="4" t="s">
        <v>510</v>
      </c>
      <c r="BF264" s="4" t="s">
        <v>374</v>
      </c>
      <c r="BG264" s="4">
        <v>1</v>
      </c>
      <c r="BH264" s="4">
        <v>4.7453099999999999</v>
      </c>
      <c r="BJ264" t="s">
        <v>75</v>
      </c>
      <c r="BK264" s="1" t="s">
        <v>76</v>
      </c>
      <c r="BL264">
        <f t="shared" si="27"/>
        <v>1</v>
      </c>
      <c r="BM264" s="12">
        <f t="shared" si="28"/>
        <v>4.3099999999999996</v>
      </c>
    </row>
    <row r="265" spans="1:65">
      <c r="A265" s="1">
        <v>43979</v>
      </c>
      <c r="B265" s="1" t="str">
        <f t="shared" si="24"/>
        <v>22</v>
      </c>
      <c r="C265" t="s">
        <v>671</v>
      </c>
      <c r="D265" t="s">
        <v>505</v>
      </c>
      <c r="E265" t="s">
        <v>1371</v>
      </c>
      <c r="F265" t="s">
        <v>1169</v>
      </c>
      <c r="G265" t="s">
        <v>673</v>
      </c>
      <c r="H265" s="2" t="s">
        <v>63</v>
      </c>
      <c r="I265" s="2" t="s">
        <v>63</v>
      </c>
      <c r="J265" s="2">
        <v>25</v>
      </c>
      <c r="K265" t="s">
        <v>892</v>
      </c>
      <c r="L265">
        <v>40</v>
      </c>
      <c r="M265" t="s">
        <v>90</v>
      </c>
      <c r="N265" s="2">
        <v>1</v>
      </c>
      <c r="O265" s="2" t="s">
        <v>66</v>
      </c>
      <c r="P265" s="2">
        <v>1000</v>
      </c>
      <c r="Q265" s="2">
        <v>40</v>
      </c>
      <c r="R265" s="3">
        <v>4.3600000000000003</v>
      </c>
      <c r="S265" s="3">
        <v>4360</v>
      </c>
      <c r="T265" s="1">
        <v>44092</v>
      </c>
      <c r="U265" s="1">
        <f t="shared" ca="1" si="25"/>
        <v>44092</v>
      </c>
      <c r="V265" s="1" t="str">
        <f t="shared" ca="1" si="26"/>
        <v>38</v>
      </c>
      <c r="W265" t="s">
        <v>984</v>
      </c>
      <c r="X265" t="s">
        <v>68</v>
      </c>
      <c r="Y265" t="s">
        <v>1170</v>
      </c>
      <c r="AA265" s="2" t="s">
        <v>210</v>
      </c>
      <c r="AB265" s="2">
        <v>200</v>
      </c>
      <c r="AC265">
        <v>4216194</v>
      </c>
      <c r="AD265" s="1">
        <v>44005</v>
      </c>
      <c r="AK265" s="2">
        <v>799.99999999999989</v>
      </c>
      <c r="AL265" t="s">
        <v>1171</v>
      </c>
      <c r="AM265" t="s">
        <v>374</v>
      </c>
      <c r="AN265" s="2">
        <v>799.99999999999989</v>
      </c>
      <c r="AO265" s="1">
        <v>44092</v>
      </c>
      <c r="AP265" t="s">
        <v>1172</v>
      </c>
      <c r="AT265" t="s">
        <v>1173</v>
      </c>
      <c r="AV265" t="s">
        <v>72</v>
      </c>
      <c r="AW265" s="4">
        <v>4360</v>
      </c>
      <c r="AX265" s="4">
        <v>440.36</v>
      </c>
      <c r="AY265" s="4">
        <v>0</v>
      </c>
      <c r="AZ265" s="4">
        <v>0</v>
      </c>
      <c r="BA265" s="4">
        <v>4800.3599999999997</v>
      </c>
      <c r="BB265" s="2">
        <v>1000</v>
      </c>
      <c r="BC265" s="4" t="s">
        <v>374</v>
      </c>
      <c r="BD265" s="4">
        <v>4.8003599999999995</v>
      </c>
      <c r="BE265" s="4" t="s">
        <v>510</v>
      </c>
      <c r="BF265" s="4" t="s">
        <v>374</v>
      </c>
      <c r="BG265" s="4">
        <v>1</v>
      </c>
      <c r="BH265" s="4">
        <v>4.8003599999999995</v>
      </c>
      <c r="BJ265" t="s">
        <v>75</v>
      </c>
      <c r="BK265" s="1" t="s">
        <v>1004</v>
      </c>
      <c r="BL265">
        <f t="shared" si="27"/>
        <v>113</v>
      </c>
      <c r="BM265" s="12">
        <f t="shared" si="28"/>
        <v>4.3600000000000003</v>
      </c>
    </row>
    <row r="266" spans="1:65">
      <c r="A266" s="1">
        <v>43900</v>
      </c>
      <c r="B266" s="1" t="str">
        <f t="shared" si="24"/>
        <v>11</v>
      </c>
      <c r="C266" t="s">
        <v>95</v>
      </c>
      <c r="D266" t="s">
        <v>498</v>
      </c>
      <c r="E266" t="s">
        <v>1371</v>
      </c>
      <c r="F266" t="s">
        <v>499</v>
      </c>
      <c r="G266" t="s">
        <v>500</v>
      </c>
      <c r="H266" s="2" t="s">
        <v>63</v>
      </c>
      <c r="I266" s="2" t="s">
        <v>63</v>
      </c>
      <c r="J266" s="2">
        <v>200</v>
      </c>
      <c r="K266" t="s">
        <v>374</v>
      </c>
      <c r="L266" t="s">
        <v>63</v>
      </c>
      <c r="M266" t="s">
        <v>63</v>
      </c>
      <c r="N266" s="2">
        <v>1</v>
      </c>
      <c r="O266" s="2" t="s">
        <v>66</v>
      </c>
      <c r="P266" s="2">
        <v>200</v>
      </c>
      <c r="Q266" s="2" t="s">
        <v>63</v>
      </c>
      <c r="R266" s="3">
        <v>6.04</v>
      </c>
      <c r="S266" s="3">
        <v>1208</v>
      </c>
      <c r="T266" s="1" t="s">
        <v>149</v>
      </c>
      <c r="U266" s="1">
        <f t="shared" ca="1" si="25"/>
        <v>44126</v>
      </c>
      <c r="V266" s="1" t="str">
        <f t="shared" ca="1" si="26"/>
        <v>43</v>
      </c>
      <c r="W266" t="s">
        <v>67</v>
      </c>
      <c r="X266" t="s">
        <v>68</v>
      </c>
      <c r="Y266" t="s">
        <v>501</v>
      </c>
      <c r="AA266" s="2" t="s">
        <v>69</v>
      </c>
      <c r="AB266" s="2">
        <v>200</v>
      </c>
      <c r="AC266" t="s">
        <v>493</v>
      </c>
      <c r="AD266" s="1">
        <v>43915</v>
      </c>
      <c r="AE266" s="2"/>
      <c r="AF266" s="1"/>
      <c r="AG266" s="1"/>
      <c r="AH266" s="2"/>
      <c r="AI266" s="1"/>
      <c r="AJ266" s="1"/>
      <c r="AK266" s="2">
        <v>0</v>
      </c>
      <c r="AN266" s="2"/>
      <c r="AO266" s="1">
        <v>49674</v>
      </c>
      <c r="AT266" t="s">
        <v>502</v>
      </c>
      <c r="AU266" t="s">
        <v>503</v>
      </c>
      <c r="AV266" t="s">
        <v>102</v>
      </c>
      <c r="AW266" s="4">
        <v>1208</v>
      </c>
      <c r="AX266" s="4">
        <v>122.00800000000001</v>
      </c>
      <c r="AY266" s="4">
        <v>0</v>
      </c>
      <c r="AZ266" s="4">
        <v>0</v>
      </c>
      <c r="BA266" s="4">
        <v>1330.008</v>
      </c>
      <c r="BB266" s="2">
        <v>200</v>
      </c>
      <c r="BC266" s="4" t="s">
        <v>374</v>
      </c>
      <c r="BD266" s="4">
        <v>6.6500400000000006</v>
      </c>
      <c r="BE266" s="4" t="s">
        <v>504</v>
      </c>
      <c r="BF266" s="4" t="s">
        <v>374</v>
      </c>
      <c r="BG266" s="4">
        <v>1</v>
      </c>
      <c r="BH266" s="4">
        <v>6.6500400000000006</v>
      </c>
      <c r="BJ266" t="s">
        <v>75</v>
      </c>
      <c r="BK266" s="1" t="s">
        <v>76</v>
      </c>
      <c r="BL266">
        <f t="shared" si="27"/>
        <v>90</v>
      </c>
      <c r="BM266" s="12">
        <f t="shared" si="28"/>
        <v>6.04</v>
      </c>
    </row>
    <row r="267" spans="1:65">
      <c r="A267" s="1">
        <v>43913</v>
      </c>
      <c r="B267" s="1" t="str">
        <f t="shared" si="24"/>
        <v>13</v>
      </c>
      <c r="C267" t="s">
        <v>95</v>
      </c>
      <c r="D267" t="s">
        <v>498</v>
      </c>
      <c r="E267" t="s">
        <v>1371</v>
      </c>
      <c r="F267" t="s">
        <v>604</v>
      </c>
      <c r="G267" t="s">
        <v>500</v>
      </c>
      <c r="H267" s="2" t="s">
        <v>63</v>
      </c>
      <c r="I267" s="2" t="s">
        <v>63</v>
      </c>
      <c r="J267" s="2">
        <v>200</v>
      </c>
      <c r="K267" t="s">
        <v>374</v>
      </c>
      <c r="L267" t="s">
        <v>63</v>
      </c>
      <c r="M267" t="s">
        <v>63</v>
      </c>
      <c r="N267" s="2">
        <v>1</v>
      </c>
      <c r="O267" s="2" t="s">
        <v>66</v>
      </c>
      <c r="P267" s="2">
        <v>200</v>
      </c>
      <c r="Q267" s="2" t="s">
        <v>63</v>
      </c>
      <c r="R267" s="3">
        <v>6</v>
      </c>
      <c r="S267" s="3">
        <v>1200</v>
      </c>
      <c r="T267" s="1" t="s">
        <v>149</v>
      </c>
      <c r="U267" s="1">
        <f t="shared" ca="1" si="25"/>
        <v>44126</v>
      </c>
      <c r="V267" s="1" t="str">
        <f t="shared" ca="1" si="26"/>
        <v>43</v>
      </c>
      <c r="W267" t="s">
        <v>268</v>
      </c>
      <c r="X267" t="s">
        <v>68</v>
      </c>
      <c r="Y267" t="s">
        <v>605</v>
      </c>
      <c r="AA267" s="2" t="s">
        <v>69</v>
      </c>
      <c r="AB267" s="2">
        <v>200</v>
      </c>
      <c r="AC267" t="s">
        <v>606</v>
      </c>
      <c r="AD267" s="1">
        <v>43969</v>
      </c>
      <c r="AE267" s="2"/>
      <c r="AH267" s="2"/>
      <c r="AK267" s="2">
        <v>0</v>
      </c>
      <c r="AL267" t="s">
        <v>607</v>
      </c>
      <c r="AM267" t="s">
        <v>374</v>
      </c>
      <c r="AN267" s="2">
        <v>0</v>
      </c>
      <c r="AO267" s="1">
        <v>49674</v>
      </c>
      <c r="AP267" t="s">
        <v>608</v>
      </c>
      <c r="AT267" t="s">
        <v>609</v>
      </c>
      <c r="AU267" t="s">
        <v>610</v>
      </c>
      <c r="AV267" t="s">
        <v>102</v>
      </c>
      <c r="AW267" s="4">
        <v>1200</v>
      </c>
      <c r="AX267" s="4">
        <v>121.2</v>
      </c>
      <c r="AY267" s="4">
        <v>0</v>
      </c>
      <c r="AZ267" s="4">
        <v>0</v>
      </c>
      <c r="BA267" s="4">
        <v>1321.2</v>
      </c>
      <c r="BB267" s="2">
        <v>200</v>
      </c>
      <c r="BC267" s="4" t="s">
        <v>374</v>
      </c>
      <c r="BD267" s="4">
        <v>6.6059999999999999</v>
      </c>
      <c r="BE267" s="4" t="s">
        <v>504</v>
      </c>
      <c r="BF267" s="4" t="s">
        <v>374</v>
      </c>
      <c r="BG267" s="4">
        <v>1</v>
      </c>
      <c r="BH267" s="4">
        <v>6.6059999999999999</v>
      </c>
      <c r="BJ267" t="s">
        <v>75</v>
      </c>
      <c r="BK267" s="1" t="s">
        <v>76</v>
      </c>
      <c r="BL267">
        <f t="shared" si="27"/>
        <v>90</v>
      </c>
      <c r="BM267" s="12">
        <f t="shared" si="28"/>
        <v>6</v>
      </c>
    </row>
    <row r="268" spans="1:65">
      <c r="A268" s="1">
        <v>43917</v>
      </c>
      <c r="B268" s="1" t="str">
        <f t="shared" si="24"/>
        <v>13</v>
      </c>
      <c r="C268" t="s">
        <v>95</v>
      </c>
      <c r="D268" t="s">
        <v>498</v>
      </c>
      <c r="E268" t="s">
        <v>1371</v>
      </c>
      <c r="F268" t="s">
        <v>604</v>
      </c>
      <c r="G268" t="s">
        <v>500</v>
      </c>
      <c r="H268" s="2" t="s">
        <v>63</v>
      </c>
      <c r="I268" s="2" t="s">
        <v>63</v>
      </c>
      <c r="J268" s="2">
        <v>25</v>
      </c>
      <c r="K268" t="s">
        <v>374</v>
      </c>
      <c r="L268" t="s">
        <v>63</v>
      </c>
      <c r="M268" t="s">
        <v>63</v>
      </c>
      <c r="N268" s="2">
        <v>8</v>
      </c>
      <c r="O268" s="2" t="s">
        <v>90</v>
      </c>
      <c r="P268" s="2">
        <v>200</v>
      </c>
      <c r="Q268" s="2" t="s">
        <v>63</v>
      </c>
      <c r="R268" s="3">
        <v>6</v>
      </c>
      <c r="S268" s="3">
        <v>1200</v>
      </c>
      <c r="T268" s="1">
        <v>43921</v>
      </c>
      <c r="U268" s="1">
        <f t="shared" ca="1" si="25"/>
        <v>43921</v>
      </c>
      <c r="V268" s="1" t="str">
        <f t="shared" ca="1" si="26"/>
        <v>14</v>
      </c>
      <c r="W268" t="s">
        <v>268</v>
      </c>
      <c r="X268" t="s">
        <v>68</v>
      </c>
      <c r="Y268" t="s">
        <v>666</v>
      </c>
      <c r="AA268" s="2" t="s">
        <v>69</v>
      </c>
      <c r="AB268" s="2">
        <v>200</v>
      </c>
      <c r="AC268" t="s">
        <v>667</v>
      </c>
      <c r="AD268" s="1">
        <v>43922</v>
      </c>
      <c r="AE268" s="2"/>
      <c r="AF268" s="1"/>
      <c r="AG268" s="1"/>
      <c r="AH268" s="2"/>
      <c r="AI268" s="1"/>
      <c r="AJ268" s="1"/>
      <c r="AK268" s="2">
        <v>0</v>
      </c>
      <c r="AN268" s="2"/>
      <c r="AO268" s="1">
        <v>43921</v>
      </c>
      <c r="AT268" t="s">
        <v>670</v>
      </c>
      <c r="AU268" t="s">
        <v>669</v>
      </c>
      <c r="AV268" t="s">
        <v>102</v>
      </c>
      <c r="AW268" s="4">
        <v>1200</v>
      </c>
      <c r="AX268" s="4">
        <v>121.2</v>
      </c>
      <c r="AY268" s="4">
        <v>0</v>
      </c>
      <c r="AZ268" s="4">
        <v>0</v>
      </c>
      <c r="BA268" s="4">
        <v>1321.2</v>
      </c>
      <c r="BB268" s="2">
        <v>200</v>
      </c>
      <c r="BC268" s="4" t="s">
        <v>374</v>
      </c>
      <c r="BD268" s="4">
        <v>6.6059999999999999</v>
      </c>
      <c r="BE268" s="4" t="s">
        <v>504</v>
      </c>
      <c r="BF268" s="4" t="s">
        <v>374</v>
      </c>
      <c r="BG268" s="4">
        <v>1</v>
      </c>
      <c r="BH268" s="4">
        <v>6.6059999999999999</v>
      </c>
      <c r="BJ268" t="s">
        <v>75</v>
      </c>
      <c r="BK268" s="1" t="s">
        <v>76</v>
      </c>
      <c r="BL268">
        <f t="shared" si="27"/>
        <v>4</v>
      </c>
      <c r="BM268" s="12">
        <f t="shared" si="28"/>
        <v>6</v>
      </c>
    </row>
    <row r="269" spans="1:65">
      <c r="A269" s="1">
        <v>43917</v>
      </c>
      <c r="B269" s="1" t="str">
        <f t="shared" si="24"/>
        <v>13</v>
      </c>
      <c r="C269" t="s">
        <v>671</v>
      </c>
      <c r="D269" t="s">
        <v>498</v>
      </c>
      <c r="E269" t="s">
        <v>1371</v>
      </c>
      <c r="F269" t="s">
        <v>672</v>
      </c>
      <c r="G269" t="s">
        <v>676</v>
      </c>
      <c r="H269" s="2" t="s">
        <v>63</v>
      </c>
      <c r="I269" s="2" t="s">
        <v>63</v>
      </c>
      <c r="J269" s="2">
        <v>25</v>
      </c>
      <c r="K269" t="s">
        <v>374</v>
      </c>
      <c r="L269" t="s">
        <v>63</v>
      </c>
      <c r="M269" t="s">
        <v>63</v>
      </c>
      <c r="N269" s="2">
        <v>8</v>
      </c>
      <c r="O269" s="2" t="s">
        <v>90</v>
      </c>
      <c r="P269" s="2">
        <v>200</v>
      </c>
      <c r="Q269" s="2" t="s">
        <v>63</v>
      </c>
      <c r="R269" s="3">
        <v>4.57</v>
      </c>
      <c r="S269" s="3">
        <v>914</v>
      </c>
      <c r="T269" s="1">
        <v>43921</v>
      </c>
      <c r="U269" s="1">
        <f t="shared" ca="1" si="25"/>
        <v>43921</v>
      </c>
      <c r="V269" s="1" t="str">
        <f t="shared" ca="1" si="26"/>
        <v>14</v>
      </c>
      <c r="W269" t="s">
        <v>268</v>
      </c>
      <c r="X269" t="s">
        <v>68</v>
      </c>
      <c r="Y269">
        <v>5974070</v>
      </c>
      <c r="AA269" s="2" t="s">
        <v>69</v>
      </c>
      <c r="AB269" s="2">
        <v>200</v>
      </c>
      <c r="AC269">
        <v>4193203</v>
      </c>
      <c r="AD269" s="1">
        <v>43922</v>
      </c>
      <c r="AE269" s="2"/>
      <c r="AF269" s="1"/>
      <c r="AG269" s="1"/>
      <c r="AH269" s="2"/>
      <c r="AI269" s="1"/>
      <c r="AJ269" s="1"/>
      <c r="AK269" s="2">
        <v>0</v>
      </c>
      <c r="AN269" s="2"/>
      <c r="AO269" s="1">
        <v>43921</v>
      </c>
      <c r="AT269" t="s">
        <v>677</v>
      </c>
      <c r="AU269" t="s">
        <v>675</v>
      </c>
      <c r="AV269" t="s">
        <v>72</v>
      </c>
      <c r="AW269" s="4">
        <v>914</v>
      </c>
      <c r="AX269" s="4">
        <v>92.314000000000007</v>
      </c>
      <c r="AY269" s="4">
        <v>0</v>
      </c>
      <c r="AZ269" s="4">
        <v>0</v>
      </c>
      <c r="BA269" s="4">
        <v>1006.314</v>
      </c>
      <c r="BB269" s="2">
        <v>200</v>
      </c>
      <c r="BC269" s="4" t="s">
        <v>374</v>
      </c>
      <c r="BD269" s="4">
        <v>5.0315699999999994</v>
      </c>
      <c r="BE269" s="4" t="s">
        <v>504</v>
      </c>
      <c r="BF269" s="4" t="s">
        <v>374</v>
      </c>
      <c r="BG269" s="4">
        <v>1</v>
      </c>
      <c r="BH269" s="4">
        <v>5.0315699999999994</v>
      </c>
      <c r="BJ269" t="s">
        <v>75</v>
      </c>
      <c r="BK269" s="1" t="s">
        <v>76</v>
      </c>
      <c r="BL269">
        <f t="shared" si="27"/>
        <v>4</v>
      </c>
      <c r="BM269" s="12">
        <f t="shared" si="28"/>
        <v>4.57</v>
      </c>
    </row>
    <row r="270" spans="1:65">
      <c r="A270" s="1">
        <v>43920</v>
      </c>
      <c r="B270" s="1" t="str">
        <f t="shared" si="24"/>
        <v>14</v>
      </c>
      <c r="C270" t="s">
        <v>671</v>
      </c>
      <c r="D270" t="s">
        <v>498</v>
      </c>
      <c r="E270" t="s">
        <v>1371</v>
      </c>
      <c r="F270" t="s">
        <v>672</v>
      </c>
      <c r="G270" t="s">
        <v>676</v>
      </c>
      <c r="H270" s="2" t="s">
        <v>63</v>
      </c>
      <c r="I270" s="2" t="s">
        <v>63</v>
      </c>
      <c r="J270" s="2">
        <v>25</v>
      </c>
      <c r="K270" t="s">
        <v>374</v>
      </c>
      <c r="L270" t="s">
        <v>63</v>
      </c>
      <c r="M270" t="s">
        <v>63</v>
      </c>
      <c r="N270" s="2">
        <v>6</v>
      </c>
      <c r="O270" s="2" t="s">
        <v>90</v>
      </c>
      <c r="P270" s="2">
        <v>150</v>
      </c>
      <c r="Q270" s="2" t="s">
        <v>63</v>
      </c>
      <c r="R270" s="3">
        <v>4.57</v>
      </c>
      <c r="S270" s="3">
        <v>685.5</v>
      </c>
      <c r="T270" s="1">
        <v>43921</v>
      </c>
      <c r="U270" s="1">
        <f t="shared" ca="1" si="25"/>
        <v>43921</v>
      </c>
      <c r="V270" s="1" t="str">
        <f t="shared" ca="1" si="26"/>
        <v>14</v>
      </c>
      <c r="W270" t="s">
        <v>268</v>
      </c>
      <c r="X270" t="s">
        <v>68</v>
      </c>
      <c r="Y270">
        <v>5974253</v>
      </c>
      <c r="AA270" s="2" t="s">
        <v>69</v>
      </c>
      <c r="AB270" s="2">
        <v>150</v>
      </c>
      <c r="AC270">
        <v>4193205</v>
      </c>
      <c r="AD270" s="1">
        <v>43922</v>
      </c>
      <c r="AE270" s="2"/>
      <c r="AF270" s="1"/>
      <c r="AG270" s="1"/>
      <c r="AH270" s="2"/>
      <c r="AI270" s="1"/>
      <c r="AJ270" s="1"/>
      <c r="AK270" s="2">
        <v>0</v>
      </c>
      <c r="AN270" s="2"/>
      <c r="AO270" s="1">
        <v>43921</v>
      </c>
      <c r="AT270" t="s">
        <v>686</v>
      </c>
      <c r="AU270" t="s">
        <v>685</v>
      </c>
      <c r="AV270" t="s">
        <v>72</v>
      </c>
      <c r="AW270" s="4">
        <v>685.5</v>
      </c>
      <c r="AX270" s="4">
        <v>69.235500000000002</v>
      </c>
      <c r="AY270" s="4">
        <v>0</v>
      </c>
      <c r="AZ270" s="4">
        <v>0</v>
      </c>
      <c r="BA270" s="4">
        <v>754.7355</v>
      </c>
      <c r="BB270" s="2">
        <v>150</v>
      </c>
      <c r="BC270" s="4" t="s">
        <v>374</v>
      </c>
      <c r="BD270" s="4">
        <v>5.0315700000000003</v>
      </c>
      <c r="BE270" s="4" t="s">
        <v>504</v>
      </c>
      <c r="BF270" s="4" t="s">
        <v>374</v>
      </c>
      <c r="BG270" s="4">
        <v>1</v>
      </c>
      <c r="BH270" s="4">
        <v>5.0315700000000003</v>
      </c>
      <c r="BJ270" t="s">
        <v>75</v>
      </c>
      <c r="BK270" s="1" t="s">
        <v>76</v>
      </c>
      <c r="BL270">
        <f t="shared" si="27"/>
        <v>1</v>
      </c>
      <c r="BM270" s="12">
        <f t="shared" si="28"/>
        <v>4.57</v>
      </c>
    </row>
    <row r="271" spans="1:65">
      <c r="A271" s="1">
        <v>43979</v>
      </c>
      <c r="B271" s="1" t="str">
        <f t="shared" si="24"/>
        <v>22</v>
      </c>
      <c r="C271" t="s">
        <v>447</v>
      </c>
      <c r="D271" t="s">
        <v>498</v>
      </c>
      <c r="E271" t="s">
        <v>1371</v>
      </c>
      <c r="F271" t="s">
        <v>1162</v>
      </c>
      <c r="G271" t="s">
        <v>1163</v>
      </c>
      <c r="H271" s="2" t="s">
        <v>63</v>
      </c>
      <c r="I271" s="2" t="s">
        <v>63</v>
      </c>
      <c r="J271" s="2">
        <v>25</v>
      </c>
      <c r="K271" t="s">
        <v>374</v>
      </c>
      <c r="L271">
        <v>40</v>
      </c>
      <c r="M271" t="s">
        <v>767</v>
      </c>
      <c r="N271" s="2">
        <v>1</v>
      </c>
      <c r="O271" s="2" t="s">
        <v>66</v>
      </c>
      <c r="P271" s="2">
        <v>1000</v>
      </c>
      <c r="Q271" s="2">
        <v>40</v>
      </c>
      <c r="R271" s="3">
        <v>147.41999999999999</v>
      </c>
      <c r="S271" s="3">
        <v>5896.7999999999993</v>
      </c>
      <c r="T271" s="1">
        <v>43987</v>
      </c>
      <c r="U271" s="1">
        <f t="shared" ca="1" si="25"/>
        <v>43987</v>
      </c>
      <c r="V271" s="1" t="str">
        <f t="shared" ca="1" si="26"/>
        <v>23</v>
      </c>
      <c r="W271" t="s">
        <v>1149</v>
      </c>
      <c r="X271" t="s">
        <v>68</v>
      </c>
      <c r="Y271" t="s">
        <v>1164</v>
      </c>
      <c r="AA271" s="2" t="s">
        <v>69</v>
      </c>
      <c r="AB271" s="2">
        <v>25</v>
      </c>
      <c r="AC271" t="s">
        <v>1165</v>
      </c>
      <c r="AD271" s="1">
        <v>43997</v>
      </c>
      <c r="AE271">
        <v>8</v>
      </c>
      <c r="AF271">
        <v>954293715</v>
      </c>
      <c r="AG271" s="1">
        <v>43997</v>
      </c>
      <c r="AH271">
        <v>7</v>
      </c>
      <c r="AI271">
        <v>954293715</v>
      </c>
      <c r="AJ271" s="1">
        <v>43997</v>
      </c>
      <c r="AK271" s="2">
        <v>0</v>
      </c>
      <c r="AL271" t="s">
        <v>607</v>
      </c>
      <c r="AM271" t="s">
        <v>374</v>
      </c>
      <c r="AN271" s="2">
        <v>0</v>
      </c>
      <c r="AO271" s="1">
        <v>43987</v>
      </c>
      <c r="AP271" t="s">
        <v>1166</v>
      </c>
      <c r="AT271" t="s">
        <v>1167</v>
      </c>
      <c r="AU271" t="s">
        <v>1168</v>
      </c>
      <c r="AV271" t="s">
        <v>72</v>
      </c>
      <c r="AW271" s="4">
        <v>5896.7999999999993</v>
      </c>
      <c r="AX271" s="4">
        <v>595.57679999999993</v>
      </c>
      <c r="AY271" s="4">
        <v>0</v>
      </c>
      <c r="AZ271" s="4">
        <v>0</v>
      </c>
      <c r="BA271" s="4">
        <v>6492.3767999999991</v>
      </c>
      <c r="BB271" s="2">
        <v>1000</v>
      </c>
      <c r="BC271" s="4" t="s">
        <v>374</v>
      </c>
      <c r="BD271" s="4">
        <v>6.4923767999999988</v>
      </c>
      <c r="BE271" s="4" t="s">
        <v>504</v>
      </c>
      <c r="BF271" s="4" t="s">
        <v>374</v>
      </c>
      <c r="BG271" s="4">
        <v>1</v>
      </c>
      <c r="BH271" s="4">
        <v>6.4923767999999988</v>
      </c>
      <c r="BJ271" t="s">
        <v>75</v>
      </c>
      <c r="BK271" s="1" t="s">
        <v>1004</v>
      </c>
      <c r="BL271">
        <f t="shared" si="27"/>
        <v>8</v>
      </c>
      <c r="BM271" s="12">
        <f t="shared" si="28"/>
        <v>5.8967999999999989</v>
      </c>
    </row>
    <row r="272" spans="1:65">
      <c r="A272" s="1">
        <v>43913</v>
      </c>
      <c r="B272" s="1" t="str">
        <f t="shared" si="24"/>
        <v>13</v>
      </c>
      <c r="C272" t="s">
        <v>95</v>
      </c>
      <c r="D272" t="s">
        <v>622</v>
      </c>
      <c r="E272" t="s">
        <v>1171</v>
      </c>
      <c r="F272" t="s">
        <v>623</v>
      </c>
      <c r="G272" t="s">
        <v>624</v>
      </c>
      <c r="H272" s="2" t="s">
        <v>63</v>
      </c>
      <c r="I272" s="2" t="s">
        <v>63</v>
      </c>
      <c r="J272" s="2">
        <v>200</v>
      </c>
      <c r="K272" t="s">
        <v>374</v>
      </c>
      <c r="L272" t="s">
        <v>63</v>
      </c>
      <c r="M272" t="s">
        <v>63</v>
      </c>
      <c r="N272" s="2">
        <v>1</v>
      </c>
      <c r="O272" s="2" t="s">
        <v>66</v>
      </c>
      <c r="P272" s="2">
        <v>200</v>
      </c>
      <c r="Q272" s="2" t="s">
        <v>63</v>
      </c>
      <c r="R272" s="3">
        <v>5.25</v>
      </c>
      <c r="S272" s="3">
        <v>1050</v>
      </c>
      <c r="T272" s="1" t="s">
        <v>149</v>
      </c>
      <c r="U272" s="1">
        <f t="shared" ca="1" si="25"/>
        <v>44126</v>
      </c>
      <c r="V272" s="1" t="str">
        <f t="shared" ca="1" si="26"/>
        <v>43</v>
      </c>
      <c r="W272" t="s">
        <v>268</v>
      </c>
      <c r="X272" t="s">
        <v>68</v>
      </c>
      <c r="Y272" t="s">
        <v>616</v>
      </c>
      <c r="AA272" s="2" t="s">
        <v>69</v>
      </c>
      <c r="AB272" s="2">
        <v>200</v>
      </c>
      <c r="AC272" t="s">
        <v>617</v>
      </c>
      <c r="AD272" s="1">
        <v>43964</v>
      </c>
      <c r="AE272" s="2"/>
      <c r="AH272" s="2"/>
      <c r="AK272" s="2">
        <v>0</v>
      </c>
      <c r="AN272" s="2"/>
      <c r="AO272" s="1">
        <v>49674</v>
      </c>
      <c r="AP272" t="s">
        <v>618</v>
      </c>
      <c r="AT272" t="s">
        <v>625</v>
      </c>
      <c r="AU272" t="s">
        <v>620</v>
      </c>
      <c r="AV272" t="s">
        <v>102</v>
      </c>
      <c r="AW272" s="4">
        <v>1050</v>
      </c>
      <c r="AX272" s="4">
        <v>106.05000000000001</v>
      </c>
      <c r="AY272" s="4">
        <v>0</v>
      </c>
      <c r="AZ272" s="4">
        <v>0</v>
      </c>
      <c r="BA272" s="4">
        <v>1156.05</v>
      </c>
      <c r="BB272" s="2">
        <v>200</v>
      </c>
      <c r="BC272" s="4" t="s">
        <v>374</v>
      </c>
      <c r="BD272" s="4">
        <v>5.7802499999999997</v>
      </c>
      <c r="BE272" s="4" t="s">
        <v>626</v>
      </c>
      <c r="BF272" s="4" t="s">
        <v>374</v>
      </c>
      <c r="BG272" s="4">
        <v>1</v>
      </c>
      <c r="BH272" s="4">
        <v>5.7802499999999997</v>
      </c>
      <c r="BJ272" t="s">
        <v>75</v>
      </c>
      <c r="BK272" s="1" t="s">
        <v>76</v>
      </c>
      <c r="BL272">
        <f t="shared" si="27"/>
        <v>90</v>
      </c>
      <c r="BM272" s="12">
        <f t="shared" si="28"/>
        <v>5.25</v>
      </c>
    </row>
    <row r="273" spans="1:65">
      <c r="A273" s="1">
        <v>43916</v>
      </c>
      <c r="B273" s="1" t="str">
        <f t="shared" si="24"/>
        <v>13</v>
      </c>
      <c r="C273" t="s">
        <v>95</v>
      </c>
      <c r="D273" t="s">
        <v>622</v>
      </c>
      <c r="E273" t="s">
        <v>1171</v>
      </c>
      <c r="F273" t="s">
        <v>623</v>
      </c>
      <c r="G273" t="s">
        <v>624</v>
      </c>
      <c r="H273" s="2" t="s">
        <v>63</v>
      </c>
      <c r="I273" s="2" t="s">
        <v>63</v>
      </c>
      <c r="J273" s="2">
        <v>1050</v>
      </c>
      <c r="K273" t="s">
        <v>374</v>
      </c>
      <c r="L273" t="s">
        <v>63</v>
      </c>
      <c r="M273" t="s">
        <v>63</v>
      </c>
      <c r="N273" s="2">
        <v>1</v>
      </c>
      <c r="O273" s="2" t="s">
        <v>66</v>
      </c>
      <c r="P273" s="2">
        <v>1050</v>
      </c>
      <c r="Q273" s="2" t="s">
        <v>63</v>
      </c>
      <c r="R273" s="3">
        <v>6.2</v>
      </c>
      <c r="S273" s="3">
        <v>6510</v>
      </c>
      <c r="T273" t="s">
        <v>149</v>
      </c>
      <c r="U273" s="1">
        <f t="shared" ca="1" si="25"/>
        <v>44126</v>
      </c>
      <c r="V273" s="1" t="str">
        <f t="shared" ca="1" si="26"/>
        <v>43</v>
      </c>
      <c r="W273" t="s">
        <v>268</v>
      </c>
      <c r="X273" t="s">
        <v>68</v>
      </c>
      <c r="Y273" t="s">
        <v>649</v>
      </c>
      <c r="AA273" s="2" t="s">
        <v>69</v>
      </c>
      <c r="AB273" s="2">
        <v>1050</v>
      </c>
      <c r="AC273" t="s">
        <v>650</v>
      </c>
      <c r="AD273" s="1">
        <v>43948</v>
      </c>
      <c r="AE273" s="2"/>
      <c r="AH273" s="2"/>
      <c r="AK273" s="2">
        <v>0</v>
      </c>
      <c r="AN273" s="2"/>
      <c r="AO273" s="1">
        <v>49674</v>
      </c>
      <c r="AT273" t="s">
        <v>653</v>
      </c>
      <c r="AU273" t="s">
        <v>652</v>
      </c>
      <c r="AV273" t="s">
        <v>102</v>
      </c>
      <c r="AW273" s="4">
        <v>6510</v>
      </c>
      <c r="AX273" s="4">
        <v>657.51</v>
      </c>
      <c r="AY273" s="4">
        <v>0</v>
      </c>
      <c r="AZ273" s="4">
        <v>0</v>
      </c>
      <c r="BA273" s="4">
        <v>7167.51</v>
      </c>
      <c r="BB273" s="2">
        <v>1050</v>
      </c>
      <c r="BC273" s="4" t="s">
        <v>374</v>
      </c>
      <c r="BD273" s="4">
        <v>6.8262</v>
      </c>
      <c r="BE273" s="4" t="s">
        <v>626</v>
      </c>
      <c r="BF273" s="4" t="s">
        <v>374</v>
      </c>
      <c r="BG273" s="4">
        <v>1</v>
      </c>
      <c r="BH273" s="4">
        <v>6.8262</v>
      </c>
      <c r="BJ273" t="s">
        <v>75</v>
      </c>
      <c r="BK273" s="1" t="s">
        <v>76</v>
      </c>
      <c r="BL273">
        <f t="shared" si="27"/>
        <v>90</v>
      </c>
      <c r="BM273" s="12">
        <f t="shared" si="28"/>
        <v>6.2</v>
      </c>
    </row>
    <row r="274" spans="1:65">
      <c r="A274" s="1">
        <v>43913</v>
      </c>
      <c r="B274" s="1" t="str">
        <f t="shared" si="24"/>
        <v>13</v>
      </c>
      <c r="C274" t="s">
        <v>95</v>
      </c>
      <c r="D274" t="s">
        <v>613</v>
      </c>
      <c r="E274" t="s">
        <v>1171</v>
      </c>
      <c r="F274" t="s">
        <v>614</v>
      </c>
      <c r="G274" t="s">
        <v>615</v>
      </c>
      <c r="H274" s="2" t="s">
        <v>63</v>
      </c>
      <c r="I274" s="2" t="s">
        <v>63</v>
      </c>
      <c r="J274" s="2">
        <v>200</v>
      </c>
      <c r="K274" t="s">
        <v>374</v>
      </c>
      <c r="L274" t="s">
        <v>63</v>
      </c>
      <c r="M274" t="s">
        <v>63</v>
      </c>
      <c r="N274" s="2">
        <v>1</v>
      </c>
      <c r="O274" s="2" t="s">
        <v>66</v>
      </c>
      <c r="P274" s="2">
        <v>200</v>
      </c>
      <c r="Q274" s="2" t="s">
        <v>63</v>
      </c>
      <c r="R274" s="3">
        <v>5.45</v>
      </c>
      <c r="S274" s="3">
        <v>1090</v>
      </c>
      <c r="T274" s="1" t="s">
        <v>149</v>
      </c>
      <c r="U274" s="1">
        <f t="shared" ca="1" si="25"/>
        <v>44126</v>
      </c>
      <c r="V274" s="1" t="str">
        <f t="shared" ca="1" si="26"/>
        <v>43</v>
      </c>
      <c r="W274" t="s">
        <v>268</v>
      </c>
      <c r="X274" t="s">
        <v>68</v>
      </c>
      <c r="Y274" t="s">
        <v>616</v>
      </c>
      <c r="AA274" s="2" t="s">
        <v>69</v>
      </c>
      <c r="AB274" s="2">
        <v>200</v>
      </c>
      <c r="AC274" t="s">
        <v>617</v>
      </c>
      <c r="AD274" s="1">
        <v>43964</v>
      </c>
      <c r="AE274" s="2"/>
      <c r="AH274" s="2"/>
      <c r="AK274" s="2">
        <v>0</v>
      </c>
      <c r="AN274" s="2"/>
      <c r="AO274" s="1">
        <v>49674</v>
      </c>
      <c r="AP274" t="s">
        <v>618</v>
      </c>
      <c r="AT274" t="s">
        <v>619</v>
      </c>
      <c r="AU274" t="s">
        <v>620</v>
      </c>
      <c r="AV274" t="s">
        <v>102</v>
      </c>
      <c r="AW274" s="4">
        <v>1090</v>
      </c>
      <c r="AX274" s="4">
        <v>110.09</v>
      </c>
      <c r="AY274" s="4">
        <v>0</v>
      </c>
      <c r="AZ274" s="4">
        <v>0</v>
      </c>
      <c r="BA274" s="4">
        <v>1200.0899999999999</v>
      </c>
      <c r="BB274" s="2">
        <v>200</v>
      </c>
      <c r="BC274" s="4" t="s">
        <v>374</v>
      </c>
      <c r="BD274" s="4">
        <v>6.0004499999999998</v>
      </c>
      <c r="BE274" s="4" t="s">
        <v>621</v>
      </c>
      <c r="BF274" s="4" t="s">
        <v>374</v>
      </c>
      <c r="BG274" s="4">
        <v>1</v>
      </c>
      <c r="BH274" s="4">
        <v>6.0004499999999998</v>
      </c>
      <c r="BJ274" t="s">
        <v>75</v>
      </c>
      <c r="BK274" s="1" t="s">
        <v>76</v>
      </c>
      <c r="BL274">
        <f t="shared" si="27"/>
        <v>90</v>
      </c>
      <c r="BM274" s="12">
        <f t="shared" si="28"/>
        <v>5.45</v>
      </c>
    </row>
    <row r="275" spans="1:65">
      <c r="A275" s="1">
        <v>43916</v>
      </c>
      <c r="B275" s="1" t="str">
        <f t="shared" si="24"/>
        <v>13</v>
      </c>
      <c r="C275" t="s">
        <v>95</v>
      </c>
      <c r="D275" t="s">
        <v>613</v>
      </c>
      <c r="E275" t="s">
        <v>1171</v>
      </c>
      <c r="F275" t="s">
        <v>614</v>
      </c>
      <c r="G275" t="s">
        <v>615</v>
      </c>
      <c r="H275" s="2" t="s">
        <v>63</v>
      </c>
      <c r="I275" s="2" t="s">
        <v>63</v>
      </c>
      <c r="J275" s="2">
        <v>1050</v>
      </c>
      <c r="K275" t="s">
        <v>374</v>
      </c>
      <c r="L275" t="s">
        <v>63</v>
      </c>
      <c r="M275" t="s">
        <v>63</v>
      </c>
      <c r="N275" s="2">
        <v>1</v>
      </c>
      <c r="O275" s="2" t="s">
        <v>66</v>
      </c>
      <c r="P275" s="2">
        <v>1050</v>
      </c>
      <c r="Q275" s="2" t="s">
        <v>63</v>
      </c>
      <c r="R275" s="3">
        <v>6.4</v>
      </c>
      <c r="S275" s="3">
        <v>6720</v>
      </c>
      <c r="T275" t="s">
        <v>149</v>
      </c>
      <c r="U275" s="1">
        <f t="shared" ca="1" si="25"/>
        <v>44126</v>
      </c>
      <c r="V275" s="1" t="str">
        <f t="shared" ca="1" si="26"/>
        <v>43</v>
      </c>
      <c r="W275" t="s">
        <v>648</v>
      </c>
      <c r="X275" t="s">
        <v>68</v>
      </c>
      <c r="Y275" t="s">
        <v>649</v>
      </c>
      <c r="AA275" s="2" t="s">
        <v>69</v>
      </c>
      <c r="AB275" s="2">
        <v>1050</v>
      </c>
      <c r="AC275" t="s">
        <v>650</v>
      </c>
      <c r="AD275" s="1">
        <v>43948</v>
      </c>
      <c r="AE275" s="2"/>
      <c r="AH275" s="2"/>
      <c r="AK275" s="2">
        <v>0</v>
      </c>
      <c r="AN275" s="2"/>
      <c r="AO275" s="1">
        <v>49674</v>
      </c>
      <c r="AT275" t="s">
        <v>651</v>
      </c>
      <c r="AU275" t="s">
        <v>652</v>
      </c>
      <c r="AV275" t="s">
        <v>102</v>
      </c>
      <c r="AW275" s="4">
        <v>6720</v>
      </c>
      <c r="AX275" s="4">
        <v>678.72</v>
      </c>
      <c r="AY275" s="4">
        <v>0</v>
      </c>
      <c r="AZ275" s="4">
        <v>0</v>
      </c>
      <c r="BA275" s="4">
        <v>7398.72</v>
      </c>
      <c r="BB275" s="2">
        <v>1050</v>
      </c>
      <c r="BC275" s="4" t="s">
        <v>374</v>
      </c>
      <c r="BD275" s="4">
        <v>7.0464000000000002</v>
      </c>
      <c r="BE275" s="4" t="s">
        <v>621</v>
      </c>
      <c r="BF275" s="4" t="s">
        <v>374</v>
      </c>
      <c r="BG275" s="4">
        <v>1</v>
      </c>
      <c r="BH275" s="4">
        <v>7.0464000000000002</v>
      </c>
      <c r="BJ275" t="s">
        <v>75</v>
      </c>
      <c r="BK275" s="1" t="s">
        <v>76</v>
      </c>
      <c r="BL275">
        <f t="shared" si="27"/>
        <v>90</v>
      </c>
      <c r="BM275" s="12">
        <f t="shared" si="28"/>
        <v>6.4</v>
      </c>
    </row>
    <row r="276" spans="1:65">
      <c r="A276" s="1">
        <v>43915</v>
      </c>
      <c r="B276" s="1" t="str">
        <f t="shared" si="24"/>
        <v>13</v>
      </c>
      <c r="C276" t="s">
        <v>95</v>
      </c>
      <c r="D276" t="s">
        <v>413</v>
      </c>
      <c r="E276" t="s">
        <v>815</v>
      </c>
      <c r="F276" t="s">
        <v>414</v>
      </c>
      <c r="G276" t="s">
        <v>415</v>
      </c>
      <c r="H276" s="2" t="s">
        <v>63</v>
      </c>
      <c r="I276" s="2" t="s">
        <v>63</v>
      </c>
      <c r="J276" s="2">
        <v>200</v>
      </c>
      <c r="K276" t="s">
        <v>374</v>
      </c>
      <c r="L276" t="s">
        <v>63</v>
      </c>
      <c r="M276" t="s">
        <v>63</v>
      </c>
      <c r="N276" s="2">
        <v>1</v>
      </c>
      <c r="O276" s="2" t="s">
        <v>66</v>
      </c>
      <c r="P276" s="2">
        <v>200</v>
      </c>
      <c r="Q276" s="2" t="s">
        <v>63</v>
      </c>
      <c r="R276" s="3">
        <v>2.95</v>
      </c>
      <c r="S276" s="3">
        <v>590</v>
      </c>
      <c r="T276" s="1">
        <v>43916</v>
      </c>
      <c r="U276" s="1">
        <f t="shared" ca="1" si="25"/>
        <v>43916</v>
      </c>
      <c r="V276" s="1" t="str">
        <f t="shared" ca="1" si="26"/>
        <v>13</v>
      </c>
      <c r="W276" t="s">
        <v>268</v>
      </c>
      <c r="X276" t="s">
        <v>68</v>
      </c>
      <c r="Y276" t="s">
        <v>416</v>
      </c>
      <c r="AA276" s="2" t="s">
        <v>69</v>
      </c>
      <c r="AB276" s="2">
        <v>200</v>
      </c>
      <c r="AC276" t="s">
        <v>417</v>
      </c>
      <c r="AD276" s="1">
        <v>43964</v>
      </c>
      <c r="AE276" s="2"/>
      <c r="AH276" s="2"/>
      <c r="AK276" s="2">
        <v>0</v>
      </c>
      <c r="AL276" s="2"/>
      <c r="AN276" s="2"/>
      <c r="AO276" s="1">
        <v>43916</v>
      </c>
      <c r="AP276" t="s">
        <v>418</v>
      </c>
      <c r="AT276" t="s">
        <v>419</v>
      </c>
      <c r="AU276" t="s">
        <v>420</v>
      </c>
      <c r="AV276" t="s">
        <v>102</v>
      </c>
      <c r="AW276" s="4">
        <v>590</v>
      </c>
      <c r="AX276" s="4">
        <v>59.59</v>
      </c>
      <c r="AY276" s="4">
        <v>0</v>
      </c>
      <c r="AZ276" s="4">
        <v>0</v>
      </c>
      <c r="BA276" s="4">
        <v>649.59</v>
      </c>
      <c r="BB276" s="2">
        <v>200</v>
      </c>
      <c r="BC276" s="4" t="s">
        <v>374</v>
      </c>
      <c r="BD276" s="4">
        <v>3.2479500000000003</v>
      </c>
      <c r="BE276" s="4" t="s">
        <v>421</v>
      </c>
      <c r="BF276" s="4" t="s">
        <v>90</v>
      </c>
      <c r="BG276" s="4">
        <v>1</v>
      </c>
      <c r="BH276" s="4">
        <v>3.2479500000000003</v>
      </c>
      <c r="BJ276" t="s">
        <v>75</v>
      </c>
      <c r="BK276" s="1" t="s">
        <v>76</v>
      </c>
      <c r="BL276">
        <f t="shared" si="27"/>
        <v>1</v>
      </c>
      <c r="BM276" s="12">
        <f t="shared" si="28"/>
        <v>2.95</v>
      </c>
    </row>
    <row r="277" spans="1:65">
      <c r="A277" s="1">
        <v>43957</v>
      </c>
      <c r="B277" s="1" t="str">
        <f t="shared" si="24"/>
        <v>19</v>
      </c>
      <c r="C277" t="s">
        <v>873</v>
      </c>
      <c r="E277" t="s">
        <v>1367</v>
      </c>
      <c r="F277" t="s">
        <v>1030</v>
      </c>
      <c r="G277">
        <v>8031806</v>
      </c>
      <c r="H277" s="2">
        <v>12.5</v>
      </c>
      <c r="I277" s="2">
        <v>8487.5</v>
      </c>
      <c r="J277" s="2">
        <v>679</v>
      </c>
      <c r="K277" t="s">
        <v>374</v>
      </c>
      <c r="L277" t="s">
        <v>63</v>
      </c>
      <c r="M277" t="s">
        <v>63</v>
      </c>
      <c r="N277" s="2">
        <v>1</v>
      </c>
      <c r="O277" s="2" t="s">
        <v>66</v>
      </c>
      <c r="P277" s="2">
        <v>679</v>
      </c>
      <c r="Q277" s="2" t="s">
        <v>63</v>
      </c>
      <c r="R277" s="3">
        <v>5.39</v>
      </c>
      <c r="S277" s="3"/>
      <c r="T277" s="1">
        <v>43987</v>
      </c>
      <c r="U277" s="1">
        <f t="shared" ca="1" si="25"/>
        <v>43987</v>
      </c>
      <c r="V277" s="1" t="str">
        <f t="shared" ca="1" si="26"/>
        <v>23</v>
      </c>
      <c r="W277" t="s">
        <v>268</v>
      </c>
      <c r="X277" t="s">
        <v>68</v>
      </c>
      <c r="Y277" t="s">
        <v>1025</v>
      </c>
      <c r="AA277" s="2" t="s">
        <v>151</v>
      </c>
      <c r="AD277" s="1"/>
      <c r="AK277" s="2">
        <v>0</v>
      </c>
      <c r="AL277" t="s">
        <v>63</v>
      </c>
      <c r="AN277" s="2">
        <v>0</v>
      </c>
      <c r="AO277" s="1"/>
      <c r="AT277" t="s">
        <v>1031</v>
      </c>
      <c r="AV277" t="s">
        <v>72</v>
      </c>
      <c r="BB277" s="2"/>
      <c r="BD277" s="4"/>
      <c r="BE277" s="4"/>
      <c r="BG277" s="4"/>
      <c r="BH277" s="4">
        <v>0</v>
      </c>
      <c r="BK277" s="1" t="s">
        <v>1004</v>
      </c>
      <c r="BL277">
        <f t="shared" si="27"/>
        <v>30</v>
      </c>
      <c r="BM277" s="12">
        <f t="shared" si="28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E2A92-67E7-964C-8384-05C2E6704B61}">
  <dimension ref="A1:E26"/>
  <sheetViews>
    <sheetView workbookViewId="0">
      <selection activeCell="B14" sqref="B14"/>
    </sheetView>
  </sheetViews>
  <sheetFormatPr baseColWidth="10" defaultRowHeight="16"/>
  <cols>
    <col min="1" max="1" width="29.1640625" bestFit="1" customWidth="1"/>
    <col min="2" max="2" width="17" bestFit="1" customWidth="1"/>
    <col min="3" max="3" width="20.33203125" bestFit="1" customWidth="1"/>
    <col min="4" max="4" width="17.1640625" bestFit="1" customWidth="1"/>
    <col min="5" max="5" width="15.1640625" bestFit="1" customWidth="1"/>
  </cols>
  <sheetData>
    <row r="1" spans="1:5" ht="17" customHeight="1">
      <c r="A1" s="9" t="s">
        <v>1360</v>
      </c>
      <c r="B1" t="s">
        <v>1366</v>
      </c>
    </row>
    <row r="2" spans="1:5" ht="19" customHeight="1"/>
    <row r="3" spans="1:5">
      <c r="A3" s="9" t="s">
        <v>1397</v>
      </c>
      <c r="B3" t="s">
        <v>1364</v>
      </c>
      <c r="C3" t="s">
        <v>1365</v>
      </c>
      <c r="D3" t="s">
        <v>1363</v>
      </c>
      <c r="E3" t="s">
        <v>1398</v>
      </c>
    </row>
    <row r="4" spans="1:5">
      <c r="A4" s="10" t="s">
        <v>822</v>
      </c>
      <c r="B4" s="13">
        <v>10</v>
      </c>
      <c r="C4" s="13">
        <v>24</v>
      </c>
      <c r="D4" s="13">
        <v>38</v>
      </c>
      <c r="E4" s="11">
        <v>2</v>
      </c>
    </row>
    <row r="5" spans="1:5">
      <c r="A5" s="10" t="s">
        <v>365</v>
      </c>
      <c r="B5" s="13">
        <v>2</v>
      </c>
      <c r="C5" s="13">
        <v>32.75</v>
      </c>
      <c r="D5" s="13">
        <v>102</v>
      </c>
      <c r="E5" s="11">
        <v>16</v>
      </c>
    </row>
    <row r="6" spans="1:5">
      <c r="A6" s="10" t="s">
        <v>1367</v>
      </c>
      <c r="B6" s="13">
        <v>4</v>
      </c>
      <c r="C6" s="13">
        <v>14.777777777777779</v>
      </c>
      <c r="D6" s="13">
        <v>30</v>
      </c>
      <c r="E6" s="11">
        <v>9</v>
      </c>
    </row>
    <row r="7" spans="1:5">
      <c r="A7" s="10" t="s">
        <v>327</v>
      </c>
      <c r="B7" s="13">
        <v>8</v>
      </c>
      <c r="C7" s="13">
        <v>11</v>
      </c>
      <c r="D7" s="13">
        <v>14</v>
      </c>
      <c r="E7" s="11">
        <v>4</v>
      </c>
    </row>
    <row r="8" spans="1:5">
      <c r="A8" s="10" t="s">
        <v>1368</v>
      </c>
      <c r="B8" s="13">
        <v>0</v>
      </c>
      <c r="C8" s="13">
        <v>2.606060606060606</v>
      </c>
      <c r="D8" s="13">
        <v>8</v>
      </c>
      <c r="E8" s="11">
        <v>66</v>
      </c>
    </row>
    <row r="9" spans="1:5">
      <c r="A9" s="10" t="s">
        <v>1372</v>
      </c>
      <c r="B9" s="13">
        <v>2</v>
      </c>
      <c r="C9" s="13">
        <v>2</v>
      </c>
      <c r="D9" s="13">
        <v>2</v>
      </c>
      <c r="E9" s="11">
        <v>1</v>
      </c>
    </row>
    <row r="10" spans="1:5">
      <c r="A10" s="10" t="s">
        <v>1369</v>
      </c>
      <c r="B10" s="13">
        <v>9</v>
      </c>
      <c r="C10" s="13">
        <v>9</v>
      </c>
      <c r="D10" s="13">
        <v>9</v>
      </c>
      <c r="E10" s="11">
        <v>1</v>
      </c>
    </row>
    <row r="11" spans="1:5">
      <c r="A11" s="10" t="s">
        <v>385</v>
      </c>
      <c r="B11" s="13">
        <v>0</v>
      </c>
      <c r="C11" s="13">
        <v>10.777777777777779</v>
      </c>
      <c r="D11" s="13">
        <v>50</v>
      </c>
      <c r="E11" s="11">
        <v>18</v>
      </c>
    </row>
    <row r="12" spans="1:5">
      <c r="A12" s="10" t="s">
        <v>174</v>
      </c>
      <c r="B12" s="13">
        <v>1</v>
      </c>
      <c r="C12" s="13">
        <v>5.48</v>
      </c>
      <c r="D12" s="13">
        <v>22</v>
      </c>
      <c r="E12" s="11">
        <v>25</v>
      </c>
    </row>
    <row r="13" spans="1:5">
      <c r="A13" s="10" t="s">
        <v>991</v>
      </c>
      <c r="B13" s="13">
        <v>1</v>
      </c>
      <c r="C13" s="13">
        <v>31.5</v>
      </c>
      <c r="D13" s="13">
        <v>62</v>
      </c>
      <c r="E13" s="11">
        <v>2</v>
      </c>
    </row>
    <row r="14" spans="1:5">
      <c r="A14" s="10" t="s">
        <v>1370</v>
      </c>
      <c r="B14" s="13">
        <v>4</v>
      </c>
      <c r="C14" s="13">
        <v>30.25</v>
      </c>
      <c r="D14" s="13">
        <v>83</v>
      </c>
      <c r="E14" s="11">
        <v>4</v>
      </c>
    </row>
    <row r="15" spans="1:5">
      <c r="A15" s="10" t="s">
        <v>452</v>
      </c>
      <c r="B15" s="13">
        <v>1</v>
      </c>
      <c r="C15" s="13">
        <v>28.9</v>
      </c>
      <c r="D15" s="13">
        <v>77</v>
      </c>
      <c r="E15" s="11">
        <v>10</v>
      </c>
    </row>
    <row r="16" spans="1:5">
      <c r="A16" s="10" t="s">
        <v>202</v>
      </c>
      <c r="B16" s="13">
        <v>1</v>
      </c>
      <c r="C16" s="13">
        <v>2.5714285714285716</v>
      </c>
      <c r="D16" s="13">
        <v>7</v>
      </c>
      <c r="E16" s="11">
        <v>14</v>
      </c>
    </row>
    <row r="17" spans="1:5">
      <c r="A17" s="10" t="s">
        <v>754</v>
      </c>
      <c r="B17" s="13">
        <v>6</v>
      </c>
      <c r="C17" s="13">
        <v>16.875</v>
      </c>
      <c r="D17" s="13">
        <v>40</v>
      </c>
      <c r="E17" s="11">
        <v>8</v>
      </c>
    </row>
    <row r="18" spans="1:5">
      <c r="A18" s="10" t="s">
        <v>324</v>
      </c>
      <c r="B18" s="13">
        <v>8</v>
      </c>
      <c r="C18" s="13">
        <v>11</v>
      </c>
      <c r="D18" s="13">
        <v>14</v>
      </c>
      <c r="E18" s="11">
        <v>2</v>
      </c>
    </row>
    <row r="19" spans="1:5">
      <c r="A19" s="10" t="s">
        <v>1371</v>
      </c>
      <c r="B19" s="13">
        <v>1</v>
      </c>
      <c r="C19" s="13">
        <v>19.285714285714285</v>
      </c>
      <c r="D19" s="13">
        <v>113</v>
      </c>
      <c r="E19" s="11">
        <v>7</v>
      </c>
    </row>
    <row r="20" spans="1:5">
      <c r="A20" s="10" t="s">
        <v>1171</v>
      </c>
      <c r="B20" s="13">
        <v>4</v>
      </c>
      <c r="C20" s="13">
        <v>4</v>
      </c>
      <c r="D20" s="13">
        <v>4</v>
      </c>
      <c r="E20" s="11">
        <v>1</v>
      </c>
    </row>
    <row r="21" spans="1:5">
      <c r="A21" s="10" t="s">
        <v>815</v>
      </c>
      <c r="B21" s="13">
        <v>1</v>
      </c>
      <c r="C21" s="13">
        <v>7.5</v>
      </c>
      <c r="D21" s="13">
        <v>14</v>
      </c>
      <c r="E21" s="11">
        <v>2</v>
      </c>
    </row>
    <row r="22" spans="1:5">
      <c r="A22" s="10" t="s">
        <v>1083</v>
      </c>
      <c r="B22" s="13">
        <v>41</v>
      </c>
      <c r="C22" s="13">
        <v>41</v>
      </c>
      <c r="D22" s="13">
        <v>41</v>
      </c>
      <c r="E22" s="11">
        <v>1</v>
      </c>
    </row>
    <row r="23" spans="1:5">
      <c r="A23" s="10" t="s">
        <v>1086</v>
      </c>
      <c r="B23" s="13">
        <v>41</v>
      </c>
      <c r="C23" s="13">
        <v>41</v>
      </c>
      <c r="D23" s="13">
        <v>41</v>
      </c>
      <c r="E23" s="11">
        <v>1</v>
      </c>
    </row>
    <row r="24" spans="1:5">
      <c r="A24" s="10" t="s">
        <v>769</v>
      </c>
      <c r="B24" s="13">
        <v>3</v>
      </c>
      <c r="C24" s="13">
        <v>3</v>
      </c>
      <c r="D24" s="13">
        <v>3</v>
      </c>
      <c r="E24" s="11">
        <v>1</v>
      </c>
    </row>
    <row r="25" spans="1:5">
      <c r="A25" s="10" t="s">
        <v>596</v>
      </c>
      <c r="B25" s="13">
        <v>7</v>
      </c>
      <c r="C25" s="13">
        <v>21.636363636363637</v>
      </c>
      <c r="D25" s="13">
        <v>39</v>
      </c>
      <c r="E25" s="11">
        <v>11</v>
      </c>
    </row>
    <row r="26" spans="1:5">
      <c r="A26" s="10" t="s">
        <v>1362</v>
      </c>
      <c r="B26" s="11">
        <v>0</v>
      </c>
      <c r="C26" s="11">
        <v>11.679611650485437</v>
      </c>
      <c r="D26" s="11">
        <v>113</v>
      </c>
      <c r="E26" s="11">
        <v>206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4A27-4A42-1644-BD9D-CB81BD2DD96E}">
  <dimension ref="A1:D27"/>
  <sheetViews>
    <sheetView workbookViewId="0">
      <selection activeCell="A11" sqref="A11:D11"/>
      <pivotSelection pane="bottomRight" showHeader="1" extendable="1" axis="axisRow" start="7" max="24" activeRow="10" previousRow="10" click="1" r:id="rId1">
        <pivotArea dataOnly="0" fieldPosition="0">
          <references count="1">
            <reference field="4" count="1">
              <x v="9"/>
            </reference>
          </references>
        </pivotArea>
      </pivotSelection>
    </sheetView>
  </sheetViews>
  <sheetFormatPr baseColWidth="10" defaultRowHeight="16"/>
  <cols>
    <col min="1" max="1" width="29.1640625" bestFit="1" customWidth="1"/>
    <col min="2" max="2" width="17" bestFit="1" customWidth="1"/>
    <col min="3" max="3" width="19.1640625" bestFit="1" customWidth="1"/>
    <col min="4" max="4" width="15.83203125" bestFit="1" customWidth="1"/>
    <col min="5" max="6" width="18.1640625" bestFit="1" customWidth="1"/>
  </cols>
  <sheetData>
    <row r="1" spans="1:4" ht="15" customHeight="1">
      <c r="A1" s="9" t="s">
        <v>51</v>
      </c>
      <c r="B1" t="s">
        <v>1366</v>
      </c>
    </row>
    <row r="2" spans="1:4" ht="22" customHeight="1"/>
    <row r="3" spans="1:4">
      <c r="A3" s="9" t="s">
        <v>1359</v>
      </c>
      <c r="B3" t="s">
        <v>1374</v>
      </c>
      <c r="C3" t="s">
        <v>1375</v>
      </c>
      <c r="D3" t="s">
        <v>1376</v>
      </c>
    </row>
    <row r="4" spans="1:4">
      <c r="A4" s="10" t="s">
        <v>710</v>
      </c>
      <c r="B4" s="3"/>
      <c r="C4" s="3"/>
      <c r="D4" s="3"/>
    </row>
    <row r="5" spans="1:4">
      <c r="A5" s="10" t="s">
        <v>365</v>
      </c>
      <c r="B5" s="3">
        <v>8.3676E-2</v>
      </c>
      <c r="C5" s="3">
        <v>7.3914062142857153</v>
      </c>
      <c r="D5" s="3">
        <v>16.459949999999996</v>
      </c>
    </row>
    <row r="6" spans="1:4">
      <c r="A6" s="10" t="s">
        <v>1367</v>
      </c>
      <c r="B6" s="3">
        <v>5.9343899999999996</v>
      </c>
      <c r="C6" s="3">
        <v>71.733820000000009</v>
      </c>
      <c r="D6" s="3">
        <v>166.69140000000002</v>
      </c>
    </row>
    <row r="7" spans="1:4">
      <c r="A7" s="10" t="s">
        <v>815</v>
      </c>
      <c r="B7" s="3">
        <v>3.2479500000000003</v>
      </c>
      <c r="C7" s="3">
        <v>4.1562750000000008</v>
      </c>
      <c r="D7" s="3">
        <v>5.0646000000000004</v>
      </c>
    </row>
    <row r="8" spans="1:4">
      <c r="A8" s="10" t="s">
        <v>327</v>
      </c>
      <c r="B8" s="3">
        <v>1.060997</v>
      </c>
      <c r="C8" s="3">
        <v>2.03162025</v>
      </c>
      <c r="D8" s="3">
        <v>2.9066399999999999</v>
      </c>
    </row>
    <row r="9" spans="1:4">
      <c r="A9" s="10" t="s">
        <v>385</v>
      </c>
      <c r="B9" s="3">
        <v>0.5642625</v>
      </c>
      <c r="C9" s="3">
        <v>13.925545147058827</v>
      </c>
      <c r="D9" s="3">
        <v>55.05</v>
      </c>
    </row>
    <row r="10" spans="1:4">
      <c r="A10" s="10" t="s">
        <v>174</v>
      </c>
      <c r="B10" s="3">
        <v>2.1836500000000001</v>
      </c>
      <c r="C10" s="3">
        <v>6.3404435869565239</v>
      </c>
      <c r="D10" s="3">
        <v>7.3721125000000001</v>
      </c>
    </row>
    <row r="11" spans="1:4">
      <c r="A11" s="10" t="s">
        <v>1370</v>
      </c>
      <c r="B11" s="3">
        <v>1.3211999999999999</v>
      </c>
      <c r="C11" s="3">
        <v>40.558087499999999</v>
      </c>
      <c r="D11" s="3">
        <v>142.029</v>
      </c>
    </row>
    <row r="12" spans="1:4">
      <c r="A12" s="10" t="s">
        <v>822</v>
      </c>
      <c r="B12" s="3">
        <v>5.11965</v>
      </c>
      <c r="C12" s="3">
        <v>5.11965</v>
      </c>
      <c r="D12" s="3">
        <v>5.11965</v>
      </c>
    </row>
    <row r="13" spans="1:4">
      <c r="A13" s="10" t="s">
        <v>452</v>
      </c>
      <c r="B13" s="3">
        <v>0.64133249999999997</v>
      </c>
      <c r="C13" s="3">
        <v>2.0388160714285712</v>
      </c>
      <c r="D13" s="3">
        <v>4.9545000000000003</v>
      </c>
    </row>
    <row r="14" spans="1:4">
      <c r="A14" s="10" t="s">
        <v>1368</v>
      </c>
      <c r="B14" s="3">
        <v>1.1010000000000001E-2</v>
      </c>
      <c r="C14" s="3">
        <v>0.11656387090909086</v>
      </c>
      <c r="D14" s="3">
        <v>0.33030000000000004</v>
      </c>
    </row>
    <row r="15" spans="1:4">
      <c r="A15" s="10" t="s">
        <v>1052</v>
      </c>
      <c r="B15" s="3">
        <v>82.575000000000003</v>
      </c>
      <c r="C15" s="3">
        <v>82.575000000000003</v>
      </c>
      <c r="D15" s="3">
        <v>82.575000000000003</v>
      </c>
    </row>
    <row r="16" spans="1:4">
      <c r="A16" s="10" t="s">
        <v>202</v>
      </c>
      <c r="B16" s="3">
        <v>1.6721437500000003</v>
      </c>
      <c r="C16" s="3">
        <v>3.1704212500000009</v>
      </c>
      <c r="D16" s="3">
        <v>5.0590950000000001</v>
      </c>
    </row>
    <row r="17" spans="1:4">
      <c r="A17" s="10" t="s">
        <v>991</v>
      </c>
      <c r="B17" s="3">
        <v>73.029330000000002</v>
      </c>
      <c r="C17" s="3">
        <v>75.049665000000005</v>
      </c>
      <c r="D17" s="3">
        <v>77.069999999999993</v>
      </c>
    </row>
    <row r="18" spans="1:4">
      <c r="A18" s="10" t="s">
        <v>1369</v>
      </c>
      <c r="B18" s="3">
        <v>2.0515299999999996</v>
      </c>
      <c r="C18" s="3">
        <v>4.3361049999999999</v>
      </c>
      <c r="D18" s="3">
        <v>6.7931699999999999</v>
      </c>
    </row>
    <row r="19" spans="1:4">
      <c r="A19" s="10" t="s">
        <v>754</v>
      </c>
      <c r="B19" s="3">
        <v>55.05</v>
      </c>
      <c r="C19" s="3">
        <v>79.366371428571412</v>
      </c>
      <c r="D19" s="3">
        <v>124.03865999999999</v>
      </c>
    </row>
    <row r="20" spans="1:4">
      <c r="A20" s="10" t="s">
        <v>324</v>
      </c>
      <c r="B20" s="3">
        <v>0.55380300000000005</v>
      </c>
      <c r="C20" s="3">
        <v>1.1028235312500001</v>
      </c>
      <c r="D20" s="3">
        <v>1.4313</v>
      </c>
    </row>
    <row r="21" spans="1:4">
      <c r="A21" s="10" t="s">
        <v>1171</v>
      </c>
      <c r="B21" s="3">
        <v>5.7802499999999997</v>
      </c>
      <c r="C21" s="3">
        <v>6.4041500000000005</v>
      </c>
      <c r="D21" s="3">
        <v>7.0464000000000002</v>
      </c>
    </row>
    <row r="22" spans="1:4">
      <c r="A22" s="10" t="s">
        <v>1371</v>
      </c>
      <c r="B22" s="3">
        <v>4.7453099999999999</v>
      </c>
      <c r="C22" s="3">
        <v>5.709433680000001</v>
      </c>
      <c r="D22" s="3">
        <v>6.6500400000000006</v>
      </c>
    </row>
    <row r="23" spans="1:4">
      <c r="A23" s="10" t="s">
        <v>1083</v>
      </c>
      <c r="B23" s="3"/>
      <c r="C23" s="3"/>
      <c r="D23" s="3"/>
    </row>
    <row r="24" spans="1:4">
      <c r="A24" s="10" t="s">
        <v>1086</v>
      </c>
      <c r="B24" s="3"/>
      <c r="C24" s="3"/>
      <c r="D24" s="3"/>
    </row>
    <row r="25" spans="1:4">
      <c r="A25" s="10" t="s">
        <v>769</v>
      </c>
      <c r="B25" s="3">
        <v>2.7525000000000001E-2</v>
      </c>
      <c r="C25" s="3">
        <v>9.7988999999999993E-2</v>
      </c>
      <c r="D25" s="3">
        <v>0.15414</v>
      </c>
    </row>
    <row r="26" spans="1:4">
      <c r="A26" s="10" t="s">
        <v>596</v>
      </c>
      <c r="B26" s="3">
        <v>0.20918999999999999</v>
      </c>
      <c r="C26" s="3">
        <v>1.08319053553719</v>
      </c>
      <c r="D26" s="3">
        <v>4.4590500000000004</v>
      </c>
    </row>
    <row r="27" spans="1:4">
      <c r="A27" s="10" t="s">
        <v>1362</v>
      </c>
      <c r="B27" s="11">
        <v>1.1010000000000001E-2</v>
      </c>
      <c r="C27" s="11">
        <v>9.1574996902529744</v>
      </c>
      <c r="D27" s="11">
        <v>166.69140000000002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33E9-700C-0946-A534-B0B95A8CA0EC}">
  <dimension ref="A3:AD29"/>
  <sheetViews>
    <sheetView workbookViewId="0">
      <selection activeCell="AD27" sqref="AD27"/>
    </sheetView>
  </sheetViews>
  <sheetFormatPr baseColWidth="10" defaultRowHeight="16"/>
  <cols>
    <col min="1" max="1" width="29.1640625" bestFit="1" customWidth="1"/>
    <col min="2" max="2" width="15.5" hidden="1" customWidth="1"/>
    <col min="3" max="3" width="5.1640625" hidden="1" customWidth="1"/>
    <col min="4" max="4" width="7.1640625" hidden="1" customWidth="1"/>
    <col min="5" max="5" width="5.1640625" hidden="1" customWidth="1"/>
    <col min="6" max="6" width="4.1640625" hidden="1" customWidth="1"/>
    <col min="7" max="7" width="8.1640625" hidden="1" customWidth="1"/>
    <col min="8" max="8" width="6.1640625" hidden="1" customWidth="1"/>
    <col min="9" max="9" width="4.1640625" hidden="1" customWidth="1"/>
    <col min="10" max="11" width="6.1640625" hidden="1" customWidth="1"/>
    <col min="12" max="12" width="3.1640625" hidden="1" customWidth="1"/>
    <col min="13" max="13" width="6.1640625" hidden="1" customWidth="1"/>
    <col min="14" max="14" width="5.1640625" hidden="1" customWidth="1"/>
    <col min="15" max="15" width="4.1640625" hidden="1" customWidth="1"/>
    <col min="16" max="16" width="5.1640625" hidden="1" customWidth="1"/>
    <col min="17" max="17" width="4.1640625" hidden="1" customWidth="1"/>
    <col min="18" max="19" width="6.1640625" hidden="1" customWidth="1"/>
    <col min="20" max="20" width="8.1640625" hidden="1" customWidth="1"/>
    <col min="21" max="21" width="4.1640625" hidden="1" customWidth="1"/>
    <col min="22" max="22" width="7.1640625" hidden="1" customWidth="1"/>
    <col min="23" max="23" width="6.1640625" hidden="1" customWidth="1"/>
    <col min="24" max="24" width="4.1640625" hidden="1" customWidth="1"/>
    <col min="25" max="25" width="3.1640625" hidden="1" customWidth="1"/>
    <col min="26" max="26" width="7.1640625" hidden="1" customWidth="1"/>
    <col min="27" max="27" width="8.33203125" hidden="1" customWidth="1"/>
    <col min="28" max="28" width="10.83203125" hidden="1" customWidth="1"/>
    <col min="29" max="29" width="10" hidden="1" customWidth="1"/>
    <col min="30" max="30" width="26.83203125" bestFit="1" customWidth="1"/>
    <col min="31" max="31" width="12.6640625" bestFit="1" customWidth="1"/>
    <col min="32" max="32" width="20.6640625" bestFit="1" customWidth="1"/>
    <col min="33" max="33" width="7.83203125" bestFit="1" customWidth="1"/>
    <col min="34" max="34" width="17" bestFit="1" customWidth="1"/>
    <col min="35" max="35" width="11.33203125" bestFit="1" customWidth="1"/>
    <col min="36" max="36" width="13.1640625" bestFit="1" customWidth="1"/>
    <col min="37" max="37" width="29.5" bestFit="1" customWidth="1"/>
    <col min="38" max="38" width="12.5" bestFit="1" customWidth="1"/>
    <col min="39" max="39" width="11.6640625" bestFit="1" customWidth="1"/>
    <col min="40" max="40" width="5.83203125" bestFit="1" customWidth="1"/>
    <col min="41" max="41" width="12.6640625" bestFit="1" customWidth="1"/>
    <col min="42" max="42" width="13.33203125" bestFit="1" customWidth="1"/>
    <col min="43" max="43" width="7.83203125" bestFit="1" customWidth="1"/>
    <col min="44" max="44" width="17" bestFit="1" customWidth="1"/>
    <col min="45" max="45" width="11.6640625" bestFit="1" customWidth="1"/>
    <col min="46" max="46" width="5.83203125" bestFit="1" customWidth="1"/>
    <col min="47" max="47" width="13" bestFit="1" customWidth="1"/>
    <col min="48" max="48" width="12.6640625" bestFit="1" customWidth="1"/>
    <col min="49" max="49" width="7.83203125" bestFit="1" customWidth="1"/>
    <col min="50" max="50" width="17" bestFit="1" customWidth="1"/>
    <col min="51" max="51" width="13.1640625" bestFit="1" customWidth="1"/>
    <col min="52" max="52" width="12.5" bestFit="1" customWidth="1"/>
    <col min="53" max="53" width="11.6640625" bestFit="1" customWidth="1"/>
    <col min="54" max="54" width="12.5" bestFit="1" customWidth="1"/>
    <col min="55" max="55" width="13.33203125" bestFit="1" customWidth="1"/>
    <col min="56" max="56" width="7.83203125" bestFit="1" customWidth="1"/>
    <col min="57" max="57" width="17" bestFit="1" customWidth="1"/>
    <col min="58" max="58" width="13.1640625" bestFit="1" customWidth="1"/>
    <col min="59" max="59" width="11.6640625" bestFit="1" customWidth="1"/>
    <col min="60" max="60" width="5.83203125" bestFit="1" customWidth="1"/>
    <col min="61" max="61" width="24" bestFit="1" customWidth="1"/>
    <col min="62" max="62" width="13.33203125" bestFit="1" customWidth="1"/>
    <col min="63" max="63" width="7.83203125" bestFit="1" customWidth="1"/>
    <col min="64" max="64" width="17" bestFit="1" customWidth="1"/>
    <col min="65" max="65" width="18.33203125" bestFit="1" customWidth="1"/>
    <col min="66" max="66" width="5.83203125" bestFit="1" customWidth="1"/>
    <col min="67" max="67" width="12.6640625" bestFit="1" customWidth="1"/>
    <col min="68" max="68" width="13.33203125" bestFit="1" customWidth="1"/>
    <col min="69" max="69" width="7.83203125" bestFit="1" customWidth="1"/>
    <col min="70" max="70" width="17" bestFit="1" customWidth="1"/>
    <col min="71" max="71" width="29.5" bestFit="1" customWidth="1"/>
    <col min="72" max="72" width="11.6640625" bestFit="1" customWidth="1"/>
    <col min="73" max="73" width="5.83203125" bestFit="1" customWidth="1"/>
    <col min="74" max="74" width="7.83203125" bestFit="1" customWidth="1"/>
    <col min="75" max="75" width="18.33203125" bestFit="1" customWidth="1"/>
    <col min="76" max="76" width="13.1640625" bestFit="1" customWidth="1"/>
    <col min="77" max="77" width="29.5" bestFit="1" customWidth="1"/>
    <col min="78" max="78" width="13" bestFit="1" customWidth="1"/>
    <col min="79" max="79" width="7.83203125" bestFit="1" customWidth="1"/>
    <col min="80" max="80" width="5.83203125" bestFit="1" customWidth="1"/>
    <col min="81" max="81" width="12.6640625" bestFit="1" customWidth="1"/>
    <col min="82" max="82" width="20.6640625" bestFit="1" customWidth="1"/>
    <col min="83" max="83" width="7.83203125" bestFit="1" customWidth="1"/>
    <col min="84" max="84" width="13.1640625" bestFit="1" customWidth="1"/>
    <col min="85" max="85" width="5.83203125" bestFit="1" customWidth="1"/>
    <col min="86" max="86" width="7.83203125" bestFit="1" customWidth="1"/>
    <col min="87" max="87" width="17" bestFit="1" customWidth="1"/>
    <col min="88" max="88" width="18.33203125" bestFit="1" customWidth="1"/>
    <col min="89" max="89" width="13.1640625" bestFit="1" customWidth="1"/>
    <col min="90" max="90" width="29.5" bestFit="1" customWidth="1"/>
    <col min="91" max="91" width="5.83203125" bestFit="1" customWidth="1"/>
    <col min="92" max="92" width="7.83203125" bestFit="1" customWidth="1"/>
    <col min="93" max="93" width="18.33203125" bestFit="1" customWidth="1"/>
    <col min="94" max="94" width="5.83203125" bestFit="1" customWidth="1"/>
    <col min="95" max="95" width="13" bestFit="1" customWidth="1"/>
    <col min="96" max="96" width="7.83203125" bestFit="1" customWidth="1"/>
    <col min="97" max="97" width="12.1640625" bestFit="1" customWidth="1"/>
    <col min="98" max="98" width="12.6640625" bestFit="1" customWidth="1"/>
    <col min="99" max="100" width="7.83203125" bestFit="1" customWidth="1"/>
    <col min="101" max="101" width="10" bestFit="1" customWidth="1"/>
    <col min="102" max="102" width="5.83203125" bestFit="1" customWidth="1"/>
    <col min="103" max="103" width="12.6640625" bestFit="1" customWidth="1"/>
    <col min="104" max="104" width="7.83203125" bestFit="1" customWidth="1"/>
    <col min="105" max="105" width="17" bestFit="1" customWidth="1"/>
    <col min="106" max="106" width="12.5" bestFit="1" customWidth="1"/>
    <col min="107" max="107" width="7.83203125" bestFit="1" customWidth="1"/>
  </cols>
  <sheetData>
    <row r="3" spans="1:30">
      <c r="A3" s="9" t="s">
        <v>1396</v>
      </c>
      <c r="B3" s="9" t="s">
        <v>1395</v>
      </c>
    </row>
    <row r="4" spans="1:30">
      <c r="A4" s="9" t="s">
        <v>1361</v>
      </c>
      <c r="B4" t="s">
        <v>1378</v>
      </c>
      <c r="C4" t="s">
        <v>1379</v>
      </c>
      <c r="D4" t="s">
        <v>1390</v>
      </c>
      <c r="E4" t="s">
        <v>1377</v>
      </c>
      <c r="F4" t="s">
        <v>1380</v>
      </c>
      <c r="G4" t="s">
        <v>1381</v>
      </c>
      <c r="H4" t="s">
        <v>1382</v>
      </c>
      <c r="I4" t="s">
        <v>1383</v>
      </c>
      <c r="J4" t="s">
        <v>1384</v>
      </c>
      <c r="K4" t="s">
        <v>1385</v>
      </c>
      <c r="L4" t="s">
        <v>1388</v>
      </c>
      <c r="M4" t="s">
        <v>1393</v>
      </c>
      <c r="N4" t="s">
        <v>1392</v>
      </c>
      <c r="O4" t="s">
        <v>1386</v>
      </c>
      <c r="P4" t="s">
        <v>1389</v>
      </c>
      <c r="Q4" t="s">
        <v>1394</v>
      </c>
      <c r="R4" t="s">
        <v>1391</v>
      </c>
      <c r="S4" t="s">
        <v>1387</v>
      </c>
      <c r="T4" t="s">
        <v>1402</v>
      </c>
      <c r="U4" t="s">
        <v>1403</v>
      </c>
      <c r="V4" t="s">
        <v>1404</v>
      </c>
      <c r="W4" t="s">
        <v>1405</v>
      </c>
      <c r="X4" t="s">
        <v>1406</v>
      </c>
      <c r="Y4" t="s">
        <v>1407</v>
      </c>
      <c r="Z4" t="s">
        <v>1408</v>
      </c>
      <c r="AA4" t="s">
        <v>1409</v>
      </c>
      <c r="AB4" t="s">
        <v>1362</v>
      </c>
      <c r="AD4" s="14" t="s">
        <v>1410</v>
      </c>
    </row>
    <row r="5" spans="1:30">
      <c r="A5" s="10" t="s">
        <v>710</v>
      </c>
      <c r="B5" s="11"/>
      <c r="C5" s="11"/>
      <c r="D5" s="11"/>
      <c r="E5" s="11"/>
      <c r="F5" s="11">
        <v>120</v>
      </c>
      <c r="G5" s="11">
        <v>6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>
        <v>126</v>
      </c>
      <c r="AD5">
        <f>MAX(B5:Z5)</f>
        <v>120</v>
      </c>
    </row>
    <row r="6" spans="1:30">
      <c r="A6" s="10" t="s">
        <v>365</v>
      </c>
      <c r="B6" s="11"/>
      <c r="C6" s="11">
        <v>150</v>
      </c>
      <c r="D6" s="11"/>
      <c r="E6" s="11"/>
      <c r="F6" s="11">
        <v>160</v>
      </c>
      <c r="G6" s="11"/>
      <c r="H6" s="11">
        <v>160</v>
      </c>
      <c r="I6" s="11"/>
      <c r="J6" s="11">
        <v>100</v>
      </c>
      <c r="K6" s="11"/>
      <c r="L6" s="11"/>
      <c r="M6" s="11"/>
      <c r="N6" s="11">
        <v>330</v>
      </c>
      <c r="O6" s="11"/>
      <c r="P6" s="11">
        <v>160</v>
      </c>
      <c r="Q6" s="11">
        <v>80</v>
      </c>
      <c r="R6" s="11">
        <v>155</v>
      </c>
      <c r="S6" s="11"/>
      <c r="T6" s="11"/>
      <c r="U6" s="11">
        <v>160</v>
      </c>
      <c r="V6" s="11"/>
      <c r="W6" s="11"/>
      <c r="X6" s="11">
        <v>160</v>
      </c>
      <c r="Y6" s="11"/>
      <c r="Z6" s="11">
        <v>1090</v>
      </c>
      <c r="AA6" s="11"/>
      <c r="AB6" s="11">
        <v>2705</v>
      </c>
      <c r="AD6">
        <f t="shared" ref="AD6:AD28" si="0">MAX(B6:Z6)</f>
        <v>1090</v>
      </c>
    </row>
    <row r="7" spans="1:30">
      <c r="A7" s="10" t="s">
        <v>1367</v>
      </c>
      <c r="B7" s="11"/>
      <c r="C7" s="11"/>
      <c r="D7" s="11"/>
      <c r="E7" s="11"/>
      <c r="F7" s="11"/>
      <c r="G7" s="11"/>
      <c r="H7" s="11"/>
      <c r="I7" s="11"/>
      <c r="J7" s="11"/>
      <c r="K7" s="11">
        <v>15</v>
      </c>
      <c r="L7" s="11"/>
      <c r="M7" s="11">
        <v>24</v>
      </c>
      <c r="N7" s="11">
        <v>679</v>
      </c>
      <c r="O7" s="11">
        <v>22</v>
      </c>
      <c r="P7" s="11"/>
      <c r="Q7" s="11">
        <v>2</v>
      </c>
      <c r="R7" s="11"/>
      <c r="S7" s="11"/>
      <c r="T7" s="11">
        <v>113</v>
      </c>
      <c r="U7" s="11"/>
      <c r="V7" s="11"/>
      <c r="W7" s="11"/>
      <c r="X7" s="11"/>
      <c r="Y7" s="11"/>
      <c r="Z7" s="11">
        <v>9</v>
      </c>
      <c r="AA7" s="11"/>
      <c r="AB7" s="11">
        <v>864</v>
      </c>
      <c r="AD7">
        <f t="shared" si="0"/>
        <v>679</v>
      </c>
    </row>
    <row r="8" spans="1:30">
      <c r="A8" s="10" t="s">
        <v>815</v>
      </c>
      <c r="B8" s="11"/>
      <c r="C8" s="11"/>
      <c r="D8" s="11">
        <v>200</v>
      </c>
      <c r="E8" s="11"/>
      <c r="F8" s="11"/>
      <c r="G8" s="11"/>
      <c r="H8" s="11">
        <v>1000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>
        <v>1200</v>
      </c>
      <c r="AD8">
        <f t="shared" si="0"/>
        <v>1000</v>
      </c>
    </row>
    <row r="9" spans="1:30">
      <c r="A9" s="10" t="s">
        <v>327</v>
      </c>
      <c r="B9" s="11"/>
      <c r="C9" s="11">
        <v>195</v>
      </c>
      <c r="D9" s="11">
        <v>245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>
        <v>275</v>
      </c>
      <c r="AA9" s="11"/>
      <c r="AB9" s="11">
        <v>715</v>
      </c>
      <c r="AD9">
        <f t="shared" si="0"/>
        <v>275</v>
      </c>
    </row>
    <row r="10" spans="1:30">
      <c r="A10" s="10" t="s">
        <v>1372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>
        <v>100</v>
      </c>
      <c r="S10" s="11"/>
      <c r="T10" s="11"/>
      <c r="U10" s="11"/>
      <c r="V10" s="11"/>
      <c r="W10" s="11"/>
      <c r="X10" s="11"/>
      <c r="Y10" s="11"/>
      <c r="Z10" s="11"/>
      <c r="AA10" s="11"/>
      <c r="AB10" s="11">
        <v>100</v>
      </c>
      <c r="AD10">
        <f t="shared" si="0"/>
        <v>100</v>
      </c>
    </row>
    <row r="11" spans="1:30">
      <c r="A11" s="10" t="s">
        <v>385</v>
      </c>
      <c r="B11" s="11"/>
      <c r="C11" s="11"/>
      <c r="D11" s="11">
        <v>49</v>
      </c>
      <c r="E11" s="11">
        <v>120</v>
      </c>
      <c r="F11" s="11">
        <v>600</v>
      </c>
      <c r="G11" s="11">
        <v>12</v>
      </c>
      <c r="H11" s="11">
        <v>13</v>
      </c>
      <c r="I11" s="11"/>
      <c r="J11" s="11">
        <v>35022</v>
      </c>
      <c r="K11" s="11">
        <v>35280</v>
      </c>
      <c r="L11" s="11"/>
      <c r="M11" s="11"/>
      <c r="N11" s="11"/>
      <c r="O11" s="11">
        <v>156</v>
      </c>
      <c r="P11" s="11"/>
      <c r="Q11" s="11"/>
      <c r="R11" s="11"/>
      <c r="S11" s="11">
        <v>22000</v>
      </c>
      <c r="T11" s="11"/>
      <c r="U11" s="11"/>
      <c r="V11" s="11"/>
      <c r="W11" s="11"/>
      <c r="X11" s="11"/>
      <c r="Y11" s="11"/>
      <c r="Z11" s="11">
        <v>1945</v>
      </c>
      <c r="AA11" s="11">
        <v>-2022</v>
      </c>
      <c r="AB11" s="11">
        <v>93175</v>
      </c>
      <c r="AD11">
        <f t="shared" si="0"/>
        <v>35280</v>
      </c>
    </row>
    <row r="12" spans="1:30">
      <c r="A12" s="10" t="s">
        <v>174</v>
      </c>
      <c r="B12" s="11"/>
      <c r="C12" s="11">
        <v>93</v>
      </c>
      <c r="D12" s="11">
        <v>116</v>
      </c>
      <c r="E12" s="11"/>
      <c r="F12" s="11"/>
      <c r="G12" s="11"/>
      <c r="H12" s="11">
        <v>3000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>
        <v>2</v>
      </c>
      <c r="T12" s="11"/>
      <c r="U12" s="11"/>
      <c r="V12" s="11"/>
      <c r="W12" s="11"/>
      <c r="X12" s="11"/>
      <c r="Y12" s="11"/>
      <c r="Z12" s="11">
        <v>12</v>
      </c>
      <c r="AA12" s="11"/>
      <c r="AB12" s="11">
        <v>3223</v>
      </c>
      <c r="AD12">
        <f t="shared" si="0"/>
        <v>3000</v>
      </c>
    </row>
    <row r="13" spans="1:30">
      <c r="A13" s="10" t="s">
        <v>1370</v>
      </c>
      <c r="B13" s="11"/>
      <c r="C13" s="11"/>
      <c r="D13" s="11"/>
      <c r="E13" s="11"/>
      <c r="F13" s="11"/>
      <c r="G13" s="11">
        <v>2</v>
      </c>
      <c r="H13" s="11"/>
      <c r="I13" s="11"/>
      <c r="J13" s="11"/>
      <c r="K13" s="11"/>
      <c r="L13" s="11"/>
      <c r="M13" s="11">
        <v>16500</v>
      </c>
      <c r="N13" s="11"/>
      <c r="O13" s="11"/>
      <c r="P13" s="11"/>
      <c r="Q13" s="11"/>
      <c r="R13" s="11">
        <v>16506</v>
      </c>
      <c r="S13" s="11"/>
      <c r="T13" s="11"/>
      <c r="U13" s="11"/>
      <c r="V13" s="11"/>
      <c r="W13" s="11">
        <v>12000</v>
      </c>
      <c r="X13" s="11"/>
      <c r="Y13" s="11"/>
      <c r="Z13" s="11"/>
      <c r="AA13" s="11"/>
      <c r="AB13" s="11">
        <v>45008</v>
      </c>
      <c r="AD13">
        <f t="shared" si="0"/>
        <v>16506</v>
      </c>
    </row>
    <row r="14" spans="1:30">
      <c r="A14" s="10" t="s">
        <v>822</v>
      </c>
      <c r="B14" s="11"/>
      <c r="C14" s="11"/>
      <c r="D14" s="11"/>
      <c r="E14" s="11"/>
      <c r="F14" s="11"/>
      <c r="G14" s="11"/>
      <c r="H14" s="11">
        <v>28000</v>
      </c>
      <c r="I14" s="11"/>
      <c r="J14" s="11"/>
      <c r="K14" s="11"/>
      <c r="L14" s="11"/>
      <c r="M14" s="11">
        <v>20000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>
        <v>48000</v>
      </c>
      <c r="AD14">
        <f t="shared" si="0"/>
        <v>28000</v>
      </c>
    </row>
    <row r="15" spans="1:30">
      <c r="A15" s="10" t="s">
        <v>452</v>
      </c>
      <c r="B15" s="11"/>
      <c r="C15" s="11"/>
      <c r="D15" s="11"/>
      <c r="E15" s="11"/>
      <c r="F15" s="11"/>
      <c r="G15" s="11">
        <v>60</v>
      </c>
      <c r="H15" s="11">
        <v>20</v>
      </c>
      <c r="I15" s="11">
        <v>500</v>
      </c>
      <c r="J15" s="11"/>
      <c r="K15" s="11"/>
      <c r="L15" s="11"/>
      <c r="M15" s="11">
        <v>5000</v>
      </c>
      <c r="N15" s="11">
        <v>10</v>
      </c>
      <c r="O15" s="11"/>
      <c r="P15" s="11">
        <v>10</v>
      </c>
      <c r="Q15" s="11"/>
      <c r="R15" s="11"/>
      <c r="S15" s="11"/>
      <c r="T15" s="11"/>
      <c r="U15" s="11">
        <v>20</v>
      </c>
      <c r="V15" s="11"/>
      <c r="W15" s="11"/>
      <c r="X15" s="11"/>
      <c r="Y15" s="11"/>
      <c r="Z15" s="11">
        <v>80</v>
      </c>
      <c r="AA15" s="11"/>
      <c r="AB15" s="11">
        <v>5700</v>
      </c>
      <c r="AD15">
        <f t="shared" si="0"/>
        <v>5000</v>
      </c>
    </row>
    <row r="16" spans="1:30">
      <c r="A16" s="10" t="s">
        <v>1368</v>
      </c>
      <c r="B16" s="11">
        <v>2250</v>
      </c>
      <c r="C16" s="11">
        <v>2800</v>
      </c>
      <c r="D16" s="11">
        <v>400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>
        <v>450</v>
      </c>
      <c r="T16" s="11"/>
      <c r="U16" s="11"/>
      <c r="V16" s="11"/>
      <c r="W16" s="11"/>
      <c r="X16" s="11"/>
      <c r="Y16" s="11"/>
      <c r="Z16" s="11">
        <v>1300</v>
      </c>
      <c r="AA16" s="11"/>
      <c r="AB16" s="11">
        <v>7200</v>
      </c>
      <c r="AD16">
        <f t="shared" si="0"/>
        <v>2800</v>
      </c>
    </row>
    <row r="17" spans="1:30">
      <c r="A17" s="10" t="s">
        <v>1052</v>
      </c>
      <c r="B17" s="11"/>
      <c r="C17" s="11"/>
      <c r="D17" s="11"/>
      <c r="E17" s="11"/>
      <c r="F17" s="11"/>
      <c r="G17" s="11"/>
      <c r="H17" s="11"/>
      <c r="I17" s="11"/>
      <c r="J17" s="11"/>
      <c r="K17" s="11">
        <v>20015</v>
      </c>
      <c r="L17" s="11"/>
      <c r="M17" s="11"/>
      <c r="N17" s="11"/>
      <c r="O17" s="11">
        <v>510</v>
      </c>
      <c r="P17" s="11"/>
      <c r="Q17" s="11"/>
      <c r="R17" s="11"/>
      <c r="S17" s="11">
        <v>46</v>
      </c>
      <c r="T17" s="11"/>
      <c r="U17" s="11"/>
      <c r="V17" s="11">
        <v>250000</v>
      </c>
      <c r="W17" s="11"/>
      <c r="X17" s="11"/>
      <c r="Y17" s="11"/>
      <c r="Z17" s="11"/>
      <c r="AA17" s="11"/>
      <c r="AB17" s="11">
        <v>270571</v>
      </c>
      <c r="AD17">
        <f t="shared" si="0"/>
        <v>250000</v>
      </c>
    </row>
    <row r="18" spans="1:30">
      <c r="A18" s="10" t="s">
        <v>202</v>
      </c>
      <c r="B18" s="11"/>
      <c r="C18" s="11">
        <v>2090</v>
      </c>
      <c r="D18" s="11">
        <v>400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>
        <v>0</v>
      </c>
      <c r="S18" s="11"/>
      <c r="T18" s="11"/>
      <c r="U18" s="11"/>
      <c r="V18" s="11"/>
      <c r="W18" s="11"/>
      <c r="X18" s="11"/>
      <c r="Y18" s="11"/>
      <c r="Z18" s="11">
        <v>120</v>
      </c>
      <c r="AA18" s="11"/>
      <c r="AB18" s="11">
        <v>2610</v>
      </c>
      <c r="AD18">
        <f t="shared" si="0"/>
        <v>2090</v>
      </c>
    </row>
    <row r="19" spans="1:30">
      <c r="A19" s="10" t="s">
        <v>991</v>
      </c>
      <c r="B19" s="11"/>
      <c r="C19" s="11"/>
      <c r="D19" s="11"/>
      <c r="E19" s="11">
        <v>4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>
        <v>4</v>
      </c>
      <c r="S19" s="11"/>
      <c r="T19" s="11"/>
      <c r="U19" s="11"/>
      <c r="V19" s="11"/>
      <c r="W19" s="11"/>
      <c r="X19" s="11"/>
      <c r="Y19" s="11"/>
      <c r="Z19" s="11"/>
      <c r="AA19" s="11"/>
      <c r="AB19" s="11">
        <v>8</v>
      </c>
      <c r="AD19">
        <f t="shared" si="0"/>
        <v>4</v>
      </c>
    </row>
    <row r="20" spans="1:30">
      <c r="A20" s="10" t="s">
        <v>1369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>
        <v>100</v>
      </c>
      <c r="R20" s="11"/>
      <c r="S20" s="11"/>
      <c r="T20" s="11"/>
      <c r="U20" s="11"/>
      <c r="V20" s="11"/>
      <c r="W20" s="11"/>
      <c r="X20" s="11"/>
      <c r="Y20" s="11"/>
      <c r="Z20" s="11">
        <v>16015</v>
      </c>
      <c r="AA20" s="11"/>
      <c r="AB20" s="11">
        <v>16115</v>
      </c>
      <c r="AD20">
        <f t="shared" si="0"/>
        <v>16015</v>
      </c>
    </row>
    <row r="21" spans="1:30">
      <c r="A21" s="10" t="s">
        <v>754</v>
      </c>
      <c r="B21" s="11"/>
      <c r="C21" s="11"/>
      <c r="D21" s="11"/>
      <c r="E21" s="11"/>
      <c r="F21" s="11"/>
      <c r="G21" s="11">
        <v>101</v>
      </c>
      <c r="H21" s="11">
        <v>99</v>
      </c>
      <c r="I21" s="11">
        <v>50</v>
      </c>
      <c r="J21" s="11">
        <v>450</v>
      </c>
      <c r="K21" s="11">
        <v>400</v>
      </c>
      <c r="L21" s="11"/>
      <c r="M21" s="11"/>
      <c r="N21" s="11"/>
      <c r="O21" s="11"/>
      <c r="P21" s="11">
        <v>1000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>
        <v>2100</v>
      </c>
      <c r="AD21">
        <f t="shared" si="0"/>
        <v>1000</v>
      </c>
    </row>
    <row r="22" spans="1:30">
      <c r="A22" s="10" t="s">
        <v>324</v>
      </c>
      <c r="B22" s="11"/>
      <c r="C22" s="11">
        <v>80</v>
      </c>
      <c r="D22" s="11">
        <v>60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>
        <v>140</v>
      </c>
      <c r="AA22" s="11"/>
      <c r="AB22" s="11">
        <v>280</v>
      </c>
      <c r="AD22">
        <f t="shared" si="0"/>
        <v>140</v>
      </c>
    </row>
    <row r="23" spans="1:30">
      <c r="A23" s="10" t="s">
        <v>1171</v>
      </c>
      <c r="B23" s="11"/>
      <c r="C23" s="11"/>
      <c r="D23" s="11"/>
      <c r="E23" s="11">
        <v>25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v>2700</v>
      </c>
      <c r="AA23" s="11"/>
      <c r="AB23" s="11">
        <v>2725</v>
      </c>
      <c r="AD23">
        <f t="shared" si="0"/>
        <v>2700</v>
      </c>
    </row>
    <row r="24" spans="1:30">
      <c r="A24" s="10" t="s">
        <v>1371</v>
      </c>
      <c r="B24" s="11"/>
      <c r="C24" s="11"/>
      <c r="D24" s="11"/>
      <c r="E24" s="11">
        <v>125</v>
      </c>
      <c r="F24" s="11"/>
      <c r="G24" s="11"/>
      <c r="H24" s="11"/>
      <c r="I24" s="11"/>
      <c r="J24" s="11"/>
      <c r="K24" s="11"/>
      <c r="L24" s="11"/>
      <c r="M24" s="11"/>
      <c r="N24" s="11">
        <v>25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>
        <v>25</v>
      </c>
      <c r="Z24" s="11">
        <v>600</v>
      </c>
      <c r="AA24" s="11"/>
      <c r="AB24" s="11">
        <v>775</v>
      </c>
      <c r="AD24">
        <f t="shared" si="0"/>
        <v>600</v>
      </c>
    </row>
    <row r="25" spans="1:30">
      <c r="A25" s="10" t="s">
        <v>1083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>
        <v>250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>
        <v>250</v>
      </c>
      <c r="AD25">
        <f t="shared" si="0"/>
        <v>250</v>
      </c>
    </row>
    <row r="26" spans="1:30">
      <c r="A26" s="10" t="s">
        <v>1086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>
        <v>250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>
        <v>250</v>
      </c>
      <c r="AD26">
        <f t="shared" si="0"/>
        <v>250</v>
      </c>
    </row>
    <row r="27" spans="1:30">
      <c r="A27" s="10" t="s">
        <v>769</v>
      </c>
      <c r="B27" s="11"/>
      <c r="C27" s="11"/>
      <c r="D27" s="11"/>
      <c r="E27" s="11"/>
      <c r="F27" s="11"/>
      <c r="G27" s="11"/>
      <c r="H27" s="11"/>
      <c r="I27" s="11"/>
      <c r="J27" s="11"/>
      <c r="K27" s="11">
        <v>100</v>
      </c>
      <c r="L27" s="11"/>
      <c r="M27" s="11"/>
      <c r="N27" s="11">
        <v>100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>
        <v>150</v>
      </c>
      <c r="AA27" s="11"/>
      <c r="AB27" s="11">
        <v>350</v>
      </c>
      <c r="AD27">
        <f t="shared" si="0"/>
        <v>150</v>
      </c>
    </row>
    <row r="28" spans="1:30">
      <c r="A28" s="10" t="s">
        <v>596</v>
      </c>
      <c r="B28" s="11"/>
      <c r="C28" s="11"/>
      <c r="D28" s="11">
        <v>100000</v>
      </c>
      <c r="E28" s="11">
        <v>5500</v>
      </c>
      <c r="F28" s="11"/>
      <c r="G28" s="11">
        <v>1000000</v>
      </c>
      <c r="H28" s="11">
        <v>50</v>
      </c>
      <c r="I28" s="11"/>
      <c r="J28" s="11">
        <v>1250</v>
      </c>
      <c r="K28" s="11"/>
      <c r="L28" s="11">
        <v>50</v>
      </c>
      <c r="M28" s="11"/>
      <c r="N28" s="11"/>
      <c r="O28" s="11">
        <v>100</v>
      </c>
      <c r="P28" s="11"/>
      <c r="Q28" s="11"/>
      <c r="R28" s="11"/>
      <c r="S28" s="11">
        <v>150</v>
      </c>
      <c r="T28" s="11">
        <v>2000000</v>
      </c>
      <c r="U28" s="11"/>
      <c r="V28" s="11"/>
      <c r="W28" s="11"/>
      <c r="X28" s="11"/>
      <c r="Y28" s="11"/>
      <c r="Z28" s="11">
        <v>180000</v>
      </c>
      <c r="AA28" s="11"/>
      <c r="AB28" s="11">
        <v>3287100</v>
      </c>
      <c r="AD28">
        <f t="shared" si="0"/>
        <v>2000000</v>
      </c>
    </row>
    <row r="29" spans="1:30">
      <c r="A29" s="10" t="s">
        <v>1362</v>
      </c>
      <c r="B29" s="11">
        <v>2250</v>
      </c>
      <c r="C29" s="11">
        <v>5408</v>
      </c>
      <c r="D29" s="11">
        <v>101470</v>
      </c>
      <c r="E29" s="11">
        <v>5774</v>
      </c>
      <c r="F29" s="11">
        <v>880</v>
      </c>
      <c r="G29" s="11">
        <v>1000181</v>
      </c>
      <c r="H29" s="11">
        <v>32342</v>
      </c>
      <c r="I29" s="11">
        <v>550</v>
      </c>
      <c r="J29" s="11">
        <v>36822</v>
      </c>
      <c r="K29" s="11">
        <v>55810</v>
      </c>
      <c r="L29" s="11">
        <v>50</v>
      </c>
      <c r="M29" s="11">
        <v>41524</v>
      </c>
      <c r="N29" s="11">
        <v>1144</v>
      </c>
      <c r="O29" s="11">
        <v>788</v>
      </c>
      <c r="P29" s="11">
        <v>1170</v>
      </c>
      <c r="Q29" s="11">
        <v>682</v>
      </c>
      <c r="R29" s="11">
        <v>16765</v>
      </c>
      <c r="S29" s="11">
        <v>22648</v>
      </c>
      <c r="T29" s="11">
        <v>2000113</v>
      </c>
      <c r="U29" s="11">
        <v>180</v>
      </c>
      <c r="V29" s="11">
        <v>250000</v>
      </c>
      <c r="W29" s="11">
        <v>12000</v>
      </c>
      <c r="X29" s="11">
        <v>160</v>
      </c>
      <c r="Y29" s="11">
        <v>25</v>
      </c>
      <c r="Z29" s="11">
        <v>204436</v>
      </c>
      <c r="AA29" s="11">
        <v>-2022</v>
      </c>
      <c r="AB29" s="11">
        <v>3791150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</vt:lpstr>
      <vt:lpstr>delayTimes</vt:lpstr>
      <vt:lpstr>costPerUnit</vt:lpstr>
      <vt:lpstr>Capacity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Chelsea Greene</dc:creator>
  <cp:lastModifiedBy>Chelsea Greene</cp:lastModifiedBy>
  <dcterms:created xsi:type="dcterms:W3CDTF">2020-07-24T19:26:14Z</dcterms:created>
  <dcterms:modified xsi:type="dcterms:W3CDTF">2020-07-24T23:56:32Z</dcterms:modified>
</cp:coreProperties>
</file>